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OC_COMPRAS\--- (REVISÃO) ---\Pregão 017-2020- Cesta Básica\"/>
    </mc:Choice>
  </mc:AlternateContent>
  <bookViews>
    <workbookView xWindow="0" yWindow="0" windowWidth="20490" windowHeight="7815" tabRatio="672" activeTab="2"/>
  </bookViews>
  <sheets>
    <sheet name="fl 1" sheetId="19" r:id="rId1"/>
    <sheet name="fl 1 (2)" sheetId="20" r:id="rId2"/>
    <sheet name="fl 1 (3)" sheetId="21" r:id="rId3"/>
  </sheets>
  <definedNames>
    <definedName name="_xlnm.Print_Titles" localSheetId="0">'fl 1'!$7:$10</definedName>
  </definedNames>
  <calcPr calcId="162913" fullPrecision="0"/>
</workbook>
</file>

<file path=xl/calcChain.xml><?xml version="1.0" encoding="utf-8"?>
<calcChain xmlns="http://schemas.openxmlformats.org/spreadsheetml/2006/main">
  <c r="J28" i="20" l="1"/>
  <c r="I28" i="19" s="1"/>
  <c r="J28" i="19" s="1"/>
  <c r="J26" i="20"/>
  <c r="I26" i="19" s="1"/>
  <c r="J26" i="19" s="1"/>
  <c r="J24" i="20"/>
  <c r="I24" i="19" s="1"/>
  <c r="J24" i="19" s="1"/>
  <c r="J22" i="20"/>
  <c r="I22" i="19" s="1"/>
  <c r="J22" i="19" s="1"/>
  <c r="J20" i="20"/>
  <c r="I20" i="19" s="1"/>
  <c r="J20" i="19" s="1"/>
  <c r="J18" i="20"/>
  <c r="I18" i="19" s="1"/>
  <c r="J18" i="19" s="1"/>
  <c r="J16" i="20"/>
  <c r="I16" i="19" s="1"/>
  <c r="J16" i="19" s="1"/>
  <c r="J14" i="20"/>
  <c r="I14" i="19" s="1"/>
  <c r="J14" i="19" s="1"/>
  <c r="J15" i="20"/>
  <c r="I15" i="19" s="1"/>
  <c r="J15" i="19" s="1"/>
  <c r="J17" i="20"/>
  <c r="I17" i="19" s="1"/>
  <c r="J17" i="19" s="1"/>
  <c r="J19" i="20"/>
  <c r="I19" i="19" s="1"/>
  <c r="J19" i="19" s="1"/>
  <c r="J21" i="20"/>
  <c r="I21" i="19" s="1"/>
  <c r="J21" i="19" s="1"/>
  <c r="J23" i="20"/>
  <c r="I23" i="19" s="1"/>
  <c r="J23" i="19" s="1"/>
  <c r="J25" i="20"/>
  <c r="I25" i="19" s="1"/>
  <c r="J25" i="19" s="1"/>
  <c r="J27" i="20"/>
  <c r="I27" i="19" s="1"/>
  <c r="J27" i="19" s="1"/>
  <c r="J13" i="20"/>
  <c r="I13" i="19" s="1"/>
  <c r="J13" i="19" s="1"/>
  <c r="I29" i="20" l="1"/>
  <c r="H29" i="20"/>
  <c r="G29" i="20"/>
  <c r="F29" i="20"/>
  <c r="J29" i="20" l="1"/>
  <c r="A30" i="20" s="1"/>
  <c r="J11" i="19"/>
  <c r="J29" i="19" l="1"/>
</calcChain>
</file>

<file path=xl/sharedStrings.xml><?xml version="1.0" encoding="utf-8"?>
<sst xmlns="http://schemas.openxmlformats.org/spreadsheetml/2006/main" count="218" uniqueCount="114">
  <si>
    <t>ITEM</t>
  </si>
  <si>
    <t>UND</t>
  </si>
  <si>
    <t>QUANT</t>
  </si>
  <si>
    <t>FICHA</t>
  </si>
  <si>
    <t>RESPONSÁVEL PELO PEDIDO</t>
  </si>
  <si>
    <t>PREFEITURA MUNICIPAL DE SÃO PEDRO DA ALDEIA</t>
  </si>
  <si>
    <t>ESTADO DO RIO DE JANEIRO</t>
  </si>
  <si>
    <t>VR. UN.</t>
  </si>
  <si>
    <t>VR. TOTAL</t>
  </si>
  <si>
    <t>DATA</t>
  </si>
  <si>
    <t>ESPECIFICAÇÃO</t>
  </si>
  <si>
    <t xml:space="preserve">SECRETÁRIO </t>
  </si>
  <si>
    <t>VALOR TOTAL ESTIMADO:</t>
  </si>
  <si>
    <t>SECRETARIA MUNICIPAL DE ASSISTÊNCIA SOCIAL</t>
  </si>
  <si>
    <t xml:space="preserve">E DIREITOS HUMANOS </t>
  </si>
  <si>
    <r>
      <rPr>
        <b/>
        <sz val="10"/>
        <rFont val="Arial"/>
        <family val="2"/>
      </rPr>
      <t>Secretaria Requisitante</t>
    </r>
    <r>
      <rPr>
        <sz val="10"/>
        <rFont val="Arial"/>
        <family val="2"/>
      </rPr>
      <t xml:space="preserve">: Secretaria Municipal de Assistência Social e Direitos Humanos </t>
    </r>
  </si>
  <si>
    <t>1</t>
  </si>
  <si>
    <t>und</t>
  </si>
  <si>
    <t>açúcar, pacote c/ 1kg</t>
  </si>
  <si>
    <t>pó de café, pacote c/ 500 gr</t>
  </si>
  <si>
    <t>óleo de soja, embalagem c/ 900ml</t>
  </si>
  <si>
    <t>extrato de tomate, embalagem c/ 340 g</t>
  </si>
  <si>
    <t>farinha de mandioca, embalagem c/ 1kg</t>
  </si>
  <si>
    <t>farinha de trigo, embalagem c/ 1kg</t>
  </si>
  <si>
    <t>fubá, embalagem de 1kg</t>
  </si>
  <si>
    <t>sal, pacote de 1 kg</t>
  </si>
  <si>
    <t>salsicha, tipo Viena, embalagem de 280g</t>
  </si>
  <si>
    <t>papel higiênico, pacote c/ 4 rolos</t>
  </si>
  <si>
    <t>sabonete, 90g</t>
  </si>
  <si>
    <t>feijão preto, pacote c/ 1 kg</t>
  </si>
  <si>
    <t xml:space="preserve">macarrão tipo espaguete, embalagem de 500g </t>
  </si>
  <si>
    <t>creme dental , tubo de 50g</t>
  </si>
  <si>
    <t>Cesta básica composta dos seguintes gêneros alimentícios: 5 kg de arroz , 500g de pó de café, 1 kg de macarrão tipo espaguete, 2 litros de óleo de soja, 1 litro de guaraná natural concentrado,  340g de extrato de tomate, 2 kg de feijão preto, 2 kg de açúcar refinado, 1 kg de farinha de trigo sem fermento, 1 kg de farinha de mandioca, 1 kg de fubá, 1 lata de salsicha 250g, 1 kg de sal, 1 pacote de papel higiênico c/ 4 rolos, 2 sabonetes p/ higiene pessoal 90g cada, 1 tubo de creme dental 50g</t>
  </si>
  <si>
    <t>SUB-TOTAL:</t>
  </si>
  <si>
    <t>DETALHAMENTO DE PREÇOS</t>
  </si>
  <si>
    <t>PEDIDO DE MATERIAL OU SERVIÇO Nº  003/2020</t>
  </si>
  <si>
    <t>1500</t>
  </si>
  <si>
    <t>08/01/2020</t>
  </si>
  <si>
    <t>776</t>
  </si>
  <si>
    <t>kg</t>
  </si>
  <si>
    <t>um</t>
  </si>
  <si>
    <t>lt</t>
  </si>
  <si>
    <t>xarope de guaraná (500 ml)</t>
  </si>
  <si>
    <t>pct</t>
  </si>
  <si>
    <t xml:space="preserve">arroz, agulhinha </t>
  </si>
  <si>
    <t xml:space="preserve">Fonte de Consulta: 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</si>
  <si>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</si>
  <si>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</si>
  <si>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</si>
  <si>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</si>
  <si>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</si>
  <si>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</si>
  <si>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</si>
  <si>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</si>
  <si>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</si>
  <si>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</si>
  <si>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</si>
  <si>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</si>
  <si>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</si>
  <si>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</si>
  <si>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</si>
  <si>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</si>
  <si>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TRISTÃO</t>
  </si>
  <si>
    <t>TCE-RJ</t>
  </si>
  <si>
    <t>JG TECH</t>
  </si>
  <si>
    <t>BEIJA FLOR</t>
  </si>
  <si>
    <t>Fontes de Consulta</t>
  </si>
  <si>
    <t>BANCO PREÇO</t>
  </si>
  <si>
    <t>As células hachuradas na coluna do valor final tiveram sua correção pelo preço da FGV/TCE-RJ em razão da a média com as demais fontes ultrapassar esse preço</t>
  </si>
  <si>
    <t>Os valores constantes da linha de subtotal já contemplam os quantitativos de cada produto</t>
  </si>
  <si>
    <t>NOTAS EXPLICATIVAS:</t>
  </si>
  <si>
    <t>VALOR FINAL</t>
  </si>
  <si>
    <t>Valor total do processo contempla o quantitativo de 1500 cestas básicas</t>
  </si>
  <si>
    <t>____________________________________
EREMILDOM LUIZ DE SOUZA JÚNIOR</t>
  </si>
  <si>
    <t>UND GESTORA: FMAS</t>
  </si>
  <si>
    <t>PROCESSO ADM: 384/2020</t>
  </si>
  <si>
    <t>MODALIDADE: PREGÃO PRESENCIAL</t>
  </si>
  <si>
    <t>DATA:</t>
  </si>
  <si>
    <t>HORÁRIO</t>
  </si>
  <si>
    <t>OBJETO:</t>
  </si>
  <si>
    <t>VAL. UNIT. PROPOSTO</t>
  </si>
  <si>
    <t>VALOR TOTAL</t>
  </si>
  <si>
    <t xml:space="preserve">VAL. REF. MÁXIMO </t>
  </si>
  <si>
    <t>UND GESTORA:</t>
  </si>
  <si>
    <t>PROCESSO ADM:</t>
  </si>
  <si>
    <t>MODALIDADE:</t>
  </si>
  <si>
    <t>FMAS</t>
  </si>
  <si>
    <t>384/2020</t>
  </si>
  <si>
    <t>PREGÃO PRESENCIAL</t>
  </si>
  <si>
    <t>VAL. UNIT ESTIMADO:</t>
  </si>
  <si>
    <t xml:space="preserve">VAL. GLOBAL ESTIMADO (x 1500): </t>
  </si>
  <si>
    <t>Cesta básica composta dos seguintes gêneros alimentícios: 5 kg de arroz , 500g de pó de café, 1 kg de macarrão tipo espaguete, 2 litros de óleo de soja, 1 litro de guaraná natural concentrado,  340g de extrato de tomate, 2 kg de feijão preto, 2 kg de açúcar refinado, 1 kg de farinha de trigo sem fermento, 1 kg de farinha de mandioca, 1 kg de fubá, 1 lata de salsicha 250g, 1 kg de sal, 1 pacote de papel higiênico c/ 4 rolos, 2 sabonetes p/ higiene pessoal 90g cada, 1 tubo de creme dental 50g.</t>
  </si>
  <si>
    <t>VALOR TOTAL POR CESTA:</t>
  </si>
  <si>
    <t>78,74*</t>
  </si>
  <si>
    <t>N EDITAL:</t>
  </si>
  <si>
    <t>TIPO DE LICITACAO:</t>
  </si>
  <si>
    <t>MENOR PREÇO GLOBAL</t>
  </si>
  <si>
    <t>São Pedro da Aldeia, _________ de _____________________________ de 2020</t>
  </si>
  <si>
    <t>_____________________________________________________
Assinatura Representante Legal</t>
  </si>
  <si>
    <t>CNPJ</t>
  </si>
  <si>
    <t>ENDEREÇO</t>
  </si>
  <si>
    <t>EMPRESA:</t>
  </si>
  <si>
    <t>TELEFONE:</t>
  </si>
  <si>
    <t>EMAIL:</t>
  </si>
  <si>
    <t>______________________________________________</t>
  </si>
  <si>
    <t>________________________________</t>
  </si>
  <si>
    <t>_______________________________</t>
  </si>
  <si>
    <r>
      <rPr>
        <u/>
        <sz val="14"/>
        <rFont val="Arial"/>
        <family val="2"/>
      </rPr>
      <t xml:space="preserve">ANEXO II
</t>
    </r>
    <r>
      <rPr>
        <u/>
        <sz val="12"/>
        <rFont val="Arial"/>
        <family val="2"/>
      </rPr>
      <t xml:space="preserve">
PLANILHA DE COMPOSIÇÃO DE CUSTO E MODELO DE PROPOSTA</t>
    </r>
  </si>
  <si>
    <t>_________________________________________________________________________</t>
  </si>
  <si>
    <t>_______________________</t>
  </si>
  <si>
    <t>Prazo de validade: 60 dias</t>
  </si>
  <si>
    <t>* Valor já contempla os quantitativos de cada item</t>
  </si>
  <si>
    <t>Valor global (valor total de cada cesta x 1500): R$ ______________________</t>
  </si>
  <si>
    <t>017/2020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</si>
</sst>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&quot;R$ &quot;* #,##0.00_);_(&quot;R$ &quot;* \(#,##0.00\);_(&quot;R$ &quot;* &quot;-&quot;??_);_(@_)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9"/>
      <name val="Times New Roman"/>
      <family val="1"/>
    </font>
    <font>
      <b/>
      <sz val="8"/>
      <name val="Times New Roman"/>
      <family val="1"/>
    </font>
    <font>
      <b/>
      <sz val="9"/>
      <name val="Times New Roman"/>
      <family val="1"/>
    </font>
    <font>
      <sz val="11"/>
      <name val="Arial"/>
      <family val="2"/>
    </font>
    <font>
      <b/>
      <sz val="12"/>
      <name val="Times New Roman"/>
      <family val="1"/>
    </font>
    <font>
      <sz val="10"/>
      <name val="Times"/>
      <family val="1"/>
    </font>
    <font>
      <sz val="11"/>
      <name val="Times"/>
      <family val="1"/>
    </font>
    <font>
      <b/>
      <i/>
      <sz val="10"/>
      <name val="Arial"/>
      <family val="2"/>
    </font>
    <font>
      <u/>
      <sz val="12"/>
      <name val="Arial"/>
      <family val="2"/>
    </font>
    <font>
      <b/>
      <sz val="11"/>
      <name val="Times"/>
      <family val="1"/>
    </font>
    <font>
      <u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0" applyFont="1"/>
    <xf numFmtId="0" fontId="4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1" fillId="0" borderId="0" xfId="0" applyFont="1"/>
    <xf numFmtId="0" fontId="1" fillId="0" borderId="0" xfId="0" applyFont="1" applyAlignment="1"/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0" xfId="0" applyFont="1"/>
    <xf numFmtId="0" fontId="7" fillId="0" borderId="8" xfId="0" applyFont="1" applyBorder="1" applyAlignment="1">
      <alignment horizontal="center"/>
    </xf>
    <xf numFmtId="0" fontId="8" fillId="0" borderId="0" xfId="0" applyFont="1"/>
    <xf numFmtId="0" fontId="3" fillId="0" borderId="5" xfId="0" applyFont="1" applyBorder="1"/>
    <xf numFmtId="0" fontId="3" fillId="0" borderId="14" xfId="0" applyFont="1" applyBorder="1" applyAlignment="1"/>
    <xf numFmtId="0" fontId="3" fillId="0" borderId="15" xfId="0" applyFont="1" applyBorder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64" fontId="3" fillId="0" borderId="4" xfId="2" applyFont="1" applyFill="1" applyBorder="1" applyAlignment="1">
      <alignment vertical="center"/>
    </xf>
    <xf numFmtId="164" fontId="7" fillId="0" borderId="4" xfId="2" applyNumberFormat="1" applyFont="1" applyBorder="1"/>
    <xf numFmtId="0" fontId="1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/>
    </xf>
    <xf numFmtId="49" fontId="11" fillId="0" borderId="8" xfId="0" applyNumberFormat="1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164" fontId="11" fillId="0" borderId="4" xfId="2" applyFont="1" applyFill="1" applyBorder="1" applyAlignment="1">
      <alignment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49" fontId="3" fillId="3" borderId="8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3" fillId="3" borderId="4" xfId="2" applyFont="1" applyFill="1" applyBorder="1" applyAlignment="1">
      <alignment horizontal="center" vertical="center"/>
    </xf>
    <xf numFmtId="164" fontId="12" fillId="3" borderId="4" xfId="2" applyFont="1" applyFill="1" applyBorder="1" applyAlignment="1">
      <alignment horizontal="right" vertical="center"/>
    </xf>
    <xf numFmtId="164" fontId="13" fillId="0" borderId="4" xfId="2" applyFont="1" applyBorder="1" applyAlignment="1">
      <alignment horizontal="right" vertical="center"/>
    </xf>
    <xf numFmtId="164" fontId="11" fillId="2" borderId="4" xfId="2" applyFont="1" applyFill="1" applyBorder="1" applyAlignment="1">
      <alignment horizontal="right" vertical="center"/>
    </xf>
    <xf numFmtId="43" fontId="3" fillId="0" borderId="4" xfId="3" applyFont="1" applyFill="1" applyBorder="1" applyAlignment="1">
      <alignment vertical="center"/>
    </xf>
    <xf numFmtId="43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164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indent="2"/>
    </xf>
    <xf numFmtId="0" fontId="4" fillId="0" borderId="2" xfId="0" applyFont="1" applyBorder="1" applyAlignment="1">
      <alignment horizontal="center" vertical="center" wrapText="1"/>
    </xf>
    <xf numFmtId="43" fontId="3" fillId="0" borderId="3" xfId="3" applyFont="1" applyFill="1" applyBorder="1" applyAlignment="1">
      <alignment vertical="center"/>
    </xf>
    <xf numFmtId="164" fontId="3" fillId="3" borderId="3" xfId="2" applyFont="1" applyFill="1" applyBorder="1" applyAlignment="1">
      <alignment horizontal="center" vertical="center"/>
    </xf>
    <xf numFmtId="43" fontId="3" fillId="0" borderId="30" xfId="3" applyFont="1" applyFill="1" applyBorder="1" applyAlignment="1">
      <alignment vertical="center"/>
    </xf>
    <xf numFmtId="164" fontId="15" fillId="3" borderId="31" xfId="2" applyFont="1" applyFill="1" applyBorder="1" applyAlignment="1">
      <alignment horizontal="center" vertical="center"/>
    </xf>
    <xf numFmtId="0" fontId="16" fillId="0" borderId="0" xfId="0" applyFont="1" applyBorder="1" applyAlignment="1"/>
    <xf numFmtId="0" fontId="17" fillId="0" borderId="4" xfId="0" applyFont="1" applyBorder="1" applyAlignment="1">
      <alignment vertical="center"/>
    </xf>
    <xf numFmtId="0" fontId="2" fillId="0" borderId="4" xfId="0" applyFont="1" applyBorder="1"/>
    <xf numFmtId="0" fontId="14" fillId="0" borderId="0" xfId="0" applyFont="1" applyBorder="1"/>
    <xf numFmtId="0" fontId="17" fillId="0" borderId="0" xfId="0" applyFont="1" applyBorder="1" applyAlignment="1"/>
    <xf numFmtId="0" fontId="1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13" fillId="0" borderId="22" xfId="0" applyNumberFormat="1" applyFont="1" applyBorder="1" applyAlignment="1">
      <alignment horizontal="center" vertical="center"/>
    </xf>
    <xf numFmtId="49" fontId="13" fillId="0" borderId="16" xfId="0" applyNumberFormat="1" applyFont="1" applyBorder="1" applyAlignment="1">
      <alignment horizontal="center" vertical="center"/>
    </xf>
    <xf numFmtId="49" fontId="13" fillId="0" borderId="17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7" fillId="0" borderId="22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7" fillId="0" borderId="4" xfId="0" applyFont="1" applyBorder="1" applyAlignment="1">
      <alignment horizontal="right"/>
    </xf>
    <xf numFmtId="0" fontId="7" fillId="0" borderId="9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14" fillId="0" borderId="28" xfId="0" applyFont="1" applyBorder="1" applyAlignment="1">
      <alignment horizontal="left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0" fontId="3" fillId="3" borderId="22" xfId="0" applyFont="1" applyFill="1" applyBorder="1" applyAlignment="1">
      <alignment horizontal="right" vertical="center" wrapText="1"/>
    </xf>
    <xf numFmtId="0" fontId="3" fillId="3" borderId="16" xfId="0" applyFont="1" applyFill="1" applyBorder="1" applyAlignment="1">
      <alignment horizontal="right" vertical="center" wrapText="1"/>
    </xf>
    <xf numFmtId="0" fontId="3" fillId="3" borderId="17" xfId="0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7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17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43" fontId="17" fillId="0" borderId="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43" fontId="17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32" xfId="0" applyFont="1" applyBorder="1" applyAlignment="1">
      <alignment horizontal="right" vertical="center" wrapText="1"/>
    </xf>
    <xf numFmtId="0" fontId="17" fillId="0" borderId="33" xfId="0" applyFont="1" applyBorder="1" applyAlignment="1">
      <alignment horizontal="right" vertical="center" wrapText="1"/>
    </xf>
    <xf numFmtId="0" fontId="17" fillId="0" borderId="34" xfId="0" applyFont="1" applyBorder="1" applyAlignment="1">
      <alignment horizontal="right" vertical="center" wrapText="1"/>
    </xf>
    <xf numFmtId="43" fontId="20" fillId="0" borderId="35" xfId="0" applyNumberFormat="1" applyFont="1" applyBorder="1" applyAlignment="1">
      <alignment horizontal="right" vertical="center"/>
    </xf>
    <xf numFmtId="43" fontId="17" fillId="0" borderId="35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164" fontId="18" fillId="0" borderId="0" xfId="2" applyFont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8" fillId="0" borderId="0" xfId="0" applyFont="1" applyAlignment="1">
      <alignment horizontal="justify" vertical="center" wrapText="1"/>
    </xf>
    <xf numFmtId="43" fontId="17" fillId="0" borderId="36" xfId="0" applyNumberFormat="1" applyFont="1" applyBorder="1" applyAlignment="1">
      <alignment horizontal="center" vertical="center"/>
    </xf>
  </cellXfs>
  <cellStyles count="4">
    <cellStyle name="Moeda" xfId="2" builtinId="4"/>
    <cellStyle name="Normal" xfId="0" builtinId="0"/>
    <cellStyle name="Normal 2" xfId="1"/>
    <cellStyle name="Vírgula" xfId="3" builtinId="3"/>
  </cellStyles>
  <dxfs count="1">
    <dxf>
      <font>
        <color auto="1"/>
      </font>
      <fill>
        <patternFill>
          <bgColor theme="8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0</xdr:row>
      <xdr:rowOff>66675</xdr:rowOff>
    </xdr:from>
    <xdr:to>
      <xdr:col>2</xdr:col>
      <xdr:colOff>190500</xdr:colOff>
      <xdr:row>5</xdr:row>
      <xdr:rowOff>123825</xdr:rowOff>
    </xdr:to>
    <xdr:pic>
      <xdr:nvPicPr>
        <xdr:cNvPr id="308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" y="66675"/>
          <a:ext cx="828675" cy="866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504824</xdr:colOff>
      <xdr:row>0</xdr:row>
      <xdr:rowOff>19050</xdr:rowOff>
    </xdr:from>
    <xdr:to>
      <xdr:col>9</xdr:col>
      <xdr:colOff>933449</xdr:colOff>
      <xdr:row>6</xdr:row>
      <xdr:rowOff>0</xdr:rowOff>
    </xdr:to>
    <xdr:pic>
      <xdr:nvPicPr>
        <xdr:cNvPr id="3081" name="Picture 6" descr="LOGO_S_P_ALDEIA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72024" y="19050"/>
          <a:ext cx="1209675" cy="1076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</xdr:rowOff>
    </xdr:from>
    <xdr:to>
      <xdr:col>6</xdr:col>
      <xdr:colOff>180975</xdr:colOff>
      <xdr:row>1</xdr:row>
      <xdr:rowOff>1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85775" y="1"/>
          <a:ext cx="4895850" cy="7810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Bookman Old Style"/>
            </a:rPr>
            <a:t>PREFEITURA MUNICIPAL DE SÃO PEDRO DA ALDEIA</a:t>
          </a:r>
        </a:p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Bookman Old Style"/>
            </a:rPr>
            <a:t>ESTADO DO RIO DE JANEIRO</a:t>
          </a:r>
        </a:p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Bookman Old Style"/>
            </a:rPr>
            <a:t>SECRETARIA MUNICIPAL DE ADMINISTRAÇÃO</a:t>
          </a:r>
        </a:p>
      </xdr:txBody>
    </xdr:sp>
    <xdr:clientData/>
  </xdr:twoCellAnchor>
  <xdr:twoCellAnchor>
    <xdr:from>
      <xdr:col>5</xdr:col>
      <xdr:colOff>628651</xdr:colOff>
      <xdr:row>0</xdr:row>
      <xdr:rowOff>76199</xdr:rowOff>
    </xdr:from>
    <xdr:to>
      <xdr:col>7</xdr:col>
      <xdr:colOff>95251</xdr:colOff>
      <xdr:row>0</xdr:row>
      <xdr:rowOff>762246</xdr:rowOff>
    </xdr:to>
    <xdr:pic>
      <xdr:nvPicPr>
        <xdr:cNvPr id="5" name="Imagem 4" descr="LOGO_S_P_ALDE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6" y="76199"/>
          <a:ext cx="895350" cy="6860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28574</xdr:rowOff>
    </xdr:from>
    <xdr:to>
      <xdr:col>1</xdr:col>
      <xdr:colOff>209550</xdr:colOff>
      <xdr:row>0</xdr:row>
      <xdr:rowOff>718022</xdr:rowOff>
    </xdr:to>
    <xdr:pic>
      <xdr:nvPicPr>
        <xdr:cNvPr id="6" name="Imagem 1" descr="Brasã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4"/>
          <a:ext cx="600075" cy="6894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58</xdr:col>
      <xdr:colOff>104774</xdr:colOff>
      <xdr:row>1</xdr:row>
      <xdr:rowOff>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0"/>
          <a:ext cx="6734174" cy="7810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Bookman Old Style"/>
            </a:rPr>
            <a:t>PREFEITURA MUNICIPAL DE SÃO PEDRO DA ALDEIA</a:t>
          </a:r>
        </a:p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Bookman Old Style"/>
            </a:rPr>
            <a:t>ESTADO DO RIO DE JANEIRO</a:t>
          </a:r>
        </a:p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Bookman Old Style"/>
            </a:rPr>
            <a:t>SECRETARIA MUNICIPAL DE ADMINISTRAÇÃO</a:t>
          </a:r>
        </a:p>
      </xdr:txBody>
    </xdr:sp>
    <xdr:clientData/>
  </xdr:twoCellAnchor>
  <xdr:twoCellAnchor>
    <xdr:from>
      <xdr:col>50</xdr:col>
      <xdr:colOff>9525</xdr:colOff>
      <xdr:row>0</xdr:row>
      <xdr:rowOff>0</xdr:rowOff>
    </xdr:from>
    <xdr:to>
      <xdr:col>58</xdr:col>
      <xdr:colOff>95251</xdr:colOff>
      <xdr:row>0</xdr:row>
      <xdr:rowOff>766330</xdr:rowOff>
    </xdr:to>
    <xdr:pic>
      <xdr:nvPicPr>
        <xdr:cNvPr id="6" name="Imagem 5" descr="LOGO_S_P_ALDE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4525" y="0"/>
          <a:ext cx="1000126" cy="766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5</xdr:col>
      <xdr:colOff>104775</xdr:colOff>
      <xdr:row>0</xdr:row>
      <xdr:rowOff>776996</xdr:rowOff>
    </xdr:to>
    <xdr:pic>
      <xdr:nvPicPr>
        <xdr:cNvPr id="7" name="Imagem 1" descr="Brasã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6275" cy="776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topLeftCell="A4" zoomScaleNormal="100" workbookViewId="0">
      <selection activeCell="E11" sqref="E11"/>
    </sheetView>
  </sheetViews>
  <sheetFormatPr defaultRowHeight="11.1" customHeight="1" x14ac:dyDescent="0.2"/>
  <cols>
    <col min="1" max="1" width="5.85546875" style="22" customWidth="1"/>
    <col min="2" max="2" width="8.42578125" style="1" customWidth="1"/>
    <col min="3" max="3" width="7.140625" style="1" customWidth="1"/>
    <col min="4" max="4" width="7.42578125" style="1" customWidth="1"/>
    <col min="5" max="5" width="35.140625" style="3" customWidth="1"/>
    <col min="6" max="6" width="2.42578125" style="1" hidden="1" customWidth="1"/>
    <col min="7" max="7" width="6.28515625" style="1" hidden="1" customWidth="1"/>
    <col min="8" max="8" width="13" style="1" hidden="1" customWidth="1"/>
    <col min="9" max="9" width="11.7109375" style="1" customWidth="1"/>
    <col min="10" max="10" width="14" style="1" customWidth="1"/>
    <col min="11" max="16384" width="9.140625" style="1"/>
  </cols>
  <sheetData>
    <row r="1" spans="1:22" s="5" customFormat="1" ht="12.75" x14ac:dyDescent="0.2">
      <c r="A1" s="20"/>
      <c r="E1" s="8"/>
    </row>
    <row r="2" spans="1:22" s="5" customFormat="1" ht="12.75" x14ac:dyDescent="0.2">
      <c r="A2" s="20"/>
      <c r="D2" s="98" t="s">
        <v>5</v>
      </c>
      <c r="E2" s="98"/>
      <c r="F2" s="98"/>
      <c r="G2" s="98"/>
      <c r="H2" s="98"/>
      <c r="I2" s="98"/>
    </row>
    <row r="3" spans="1:22" s="5" customFormat="1" ht="12.75" x14ac:dyDescent="0.2">
      <c r="A3" s="20"/>
      <c r="E3" s="98" t="s">
        <v>6</v>
      </c>
      <c r="F3" s="98"/>
      <c r="G3" s="98"/>
      <c r="H3" s="98"/>
    </row>
    <row r="4" spans="1:22" s="5" customFormat="1" ht="12.75" x14ac:dyDescent="0.2">
      <c r="A4" s="20"/>
      <c r="D4" s="5" t="s">
        <v>13</v>
      </c>
      <c r="E4" s="8"/>
      <c r="F4" s="6"/>
      <c r="G4" s="6"/>
      <c r="H4" s="6"/>
    </row>
    <row r="5" spans="1:22" s="5" customFormat="1" ht="12.75" x14ac:dyDescent="0.2">
      <c r="A5" s="20"/>
      <c r="D5" s="98" t="s">
        <v>14</v>
      </c>
      <c r="E5" s="98"/>
    </row>
    <row r="6" spans="1:22" s="5" customFormat="1" ht="12.75" x14ac:dyDescent="0.2">
      <c r="A6" s="20"/>
      <c r="D6" s="31"/>
      <c r="E6" s="31"/>
    </row>
    <row r="7" spans="1:22" s="5" customFormat="1" ht="12.75" x14ac:dyDescent="0.2">
      <c r="A7" s="99" t="s">
        <v>35</v>
      </c>
      <c r="B7" s="99"/>
      <c r="C7" s="99"/>
      <c r="D7" s="99"/>
      <c r="E7" s="99"/>
      <c r="F7" s="99"/>
      <c r="G7" s="99"/>
      <c r="H7" s="99"/>
      <c r="I7" s="99"/>
      <c r="J7" s="99"/>
    </row>
    <row r="8" spans="1:22" s="5" customFormat="1" ht="13.5" thickBot="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</row>
    <row r="9" spans="1:22" s="5" customFormat="1" ht="12.75" x14ac:dyDescent="0.2">
      <c r="A9" s="100" t="s">
        <v>15</v>
      </c>
      <c r="B9" s="101"/>
      <c r="C9" s="101"/>
      <c r="D9" s="101"/>
      <c r="E9" s="101"/>
      <c r="F9" s="101"/>
      <c r="G9" s="101"/>
      <c r="H9" s="101"/>
      <c r="I9" s="101"/>
      <c r="J9" s="102"/>
    </row>
    <row r="10" spans="1:22" s="5" customFormat="1" ht="12.75" x14ac:dyDescent="0.2">
      <c r="A10" s="21" t="s">
        <v>0</v>
      </c>
      <c r="B10" s="2" t="s">
        <v>2</v>
      </c>
      <c r="C10" s="2" t="s">
        <v>1</v>
      </c>
      <c r="D10" s="2" t="s">
        <v>3</v>
      </c>
      <c r="E10" s="103" t="s">
        <v>10</v>
      </c>
      <c r="F10" s="104"/>
      <c r="G10" s="104"/>
      <c r="H10" s="105"/>
      <c r="I10" s="16" t="s">
        <v>7</v>
      </c>
      <c r="J10" s="17" t="s">
        <v>8</v>
      </c>
    </row>
    <row r="11" spans="1:22" ht="170.25" customHeight="1" x14ac:dyDescent="0.2">
      <c r="A11" s="33" t="s">
        <v>16</v>
      </c>
      <c r="B11" s="37" t="s">
        <v>36</v>
      </c>
      <c r="C11" s="37" t="s">
        <v>17</v>
      </c>
      <c r="D11" s="36" t="s">
        <v>38</v>
      </c>
      <c r="E11" s="38" t="s">
        <v>32</v>
      </c>
      <c r="F11" s="34"/>
      <c r="G11" s="34"/>
      <c r="H11" s="34"/>
      <c r="I11" s="35"/>
      <c r="J11" s="49">
        <f>B11*I11</f>
        <v>0</v>
      </c>
      <c r="K11" s="9"/>
      <c r="L11" s="10"/>
      <c r="M11" s="11"/>
      <c r="N11" s="12"/>
      <c r="O11" s="4"/>
      <c r="P11" s="4"/>
      <c r="Q11" s="4"/>
      <c r="R11" s="4"/>
      <c r="S11" s="4"/>
      <c r="T11" s="4"/>
      <c r="U11" s="4"/>
      <c r="V11" s="4"/>
    </row>
    <row r="12" spans="1:22" ht="19.5" customHeight="1" x14ac:dyDescent="0.2">
      <c r="A12" s="73" t="s">
        <v>34</v>
      </c>
      <c r="B12" s="74"/>
      <c r="C12" s="74"/>
      <c r="D12" s="74"/>
      <c r="E12" s="74"/>
      <c r="F12" s="74"/>
      <c r="G12" s="74"/>
      <c r="H12" s="74"/>
      <c r="I12" s="74"/>
      <c r="J12" s="75"/>
      <c r="K12" s="9"/>
      <c r="L12" s="10"/>
      <c r="M12" s="11"/>
      <c r="N12" s="12"/>
      <c r="O12" s="4"/>
      <c r="P12" s="4"/>
      <c r="Q12" s="4"/>
      <c r="R12" s="4"/>
      <c r="S12" s="4"/>
      <c r="T12" s="4"/>
      <c r="U12" s="4"/>
      <c r="V12" s="4"/>
    </row>
    <row r="13" spans="1:22" ht="18" customHeight="1" x14ac:dyDescent="0.2">
      <c r="A13" s="18" t="s">
        <v>46</v>
      </c>
      <c r="B13" s="19">
        <v>5</v>
      </c>
      <c r="C13" s="19" t="s">
        <v>39</v>
      </c>
      <c r="D13" s="14"/>
      <c r="E13" s="40" t="s">
        <v>44</v>
      </c>
      <c r="F13" s="7"/>
      <c r="G13" s="7"/>
      <c r="H13" s="7"/>
      <c r="I13" s="29">
        <f>'fl 1 (2)'!J13</f>
        <v>2.66</v>
      </c>
      <c r="J13" s="50">
        <f>I13*B13</f>
        <v>13.3</v>
      </c>
      <c r="K13" s="9"/>
      <c r="L13" s="10"/>
      <c r="M13" s="11"/>
      <c r="N13" s="12"/>
      <c r="O13" s="4"/>
      <c r="P13" s="4"/>
      <c r="Q13" s="4"/>
      <c r="R13" s="4"/>
      <c r="S13" s="4"/>
      <c r="T13" s="4"/>
      <c r="U13" s="4"/>
      <c r="V13" s="4"/>
    </row>
    <row r="14" spans="1:22" ht="20.25" customHeight="1" x14ac:dyDescent="0.2">
      <c r="A14" s="18"/>
      <c r="B14" s="19">
        <v>2</v>
      </c>
      <c r="C14" s="19" t="s">
        <v>39</v>
      </c>
      <c r="D14" s="14"/>
      <c r="E14" s="40" t="s">
        <v>29</v>
      </c>
      <c r="F14" s="7"/>
      <c r="G14" s="7"/>
      <c r="H14" s="7"/>
      <c r="I14" s="29">
        <f>'fl 1 (2)'!J14</f>
        <v>3.41</v>
      </c>
      <c r="J14" s="50">
        <f t="shared" ref="J14:J28" si="0">I14*B14</f>
        <v>6.82</v>
      </c>
      <c r="K14" s="9"/>
      <c r="L14" s="10"/>
      <c r="M14" s="11"/>
      <c r="N14" s="12"/>
      <c r="O14" s="4"/>
      <c r="P14" s="4"/>
      <c r="Q14" s="4"/>
      <c r="R14" s="4"/>
      <c r="S14" s="4"/>
      <c r="T14" s="4"/>
      <c r="U14" s="4"/>
      <c r="V14" s="4"/>
    </row>
    <row r="15" spans="1:22" ht="21" customHeight="1" x14ac:dyDescent="0.2">
      <c r="A15" s="18"/>
      <c r="B15" s="19">
        <v>2</v>
      </c>
      <c r="C15" s="19" t="s">
        <v>39</v>
      </c>
      <c r="D15" s="39"/>
      <c r="E15" s="40" t="s">
        <v>18</v>
      </c>
      <c r="F15" s="15"/>
      <c r="G15" s="7"/>
      <c r="H15" s="14"/>
      <c r="I15" s="29">
        <f>'fl 1 (2)'!J15</f>
        <v>2.13</v>
      </c>
      <c r="J15" s="50">
        <f t="shared" si="0"/>
        <v>4.26</v>
      </c>
      <c r="K15" s="9"/>
      <c r="L15" s="10"/>
      <c r="M15" s="11"/>
      <c r="N15" s="12"/>
      <c r="O15" s="4"/>
      <c r="P15" s="4"/>
      <c r="Q15" s="4"/>
      <c r="R15" s="4"/>
      <c r="S15" s="4"/>
      <c r="T15" s="4"/>
      <c r="U15" s="4"/>
      <c r="V15" s="4"/>
    </row>
    <row r="16" spans="1:22" ht="21" customHeight="1" x14ac:dyDescent="0.2">
      <c r="A16" s="18"/>
      <c r="B16" s="19">
        <v>1</v>
      </c>
      <c r="C16" s="19" t="s">
        <v>40</v>
      </c>
      <c r="D16" s="39"/>
      <c r="E16" s="40" t="s">
        <v>19</v>
      </c>
      <c r="F16" s="15"/>
      <c r="G16" s="7"/>
      <c r="H16" s="14"/>
      <c r="I16" s="29">
        <f>'fl 1 (2)'!J16</f>
        <v>9.33</v>
      </c>
      <c r="J16" s="50">
        <f t="shared" si="0"/>
        <v>9.33</v>
      </c>
      <c r="K16" s="9"/>
      <c r="L16" s="10"/>
      <c r="M16" s="11"/>
      <c r="N16" s="12"/>
      <c r="O16" s="4"/>
      <c r="P16" s="4"/>
      <c r="Q16" s="4"/>
      <c r="R16" s="4"/>
      <c r="S16" s="4"/>
      <c r="T16" s="4"/>
      <c r="U16" s="4"/>
      <c r="V16" s="4"/>
    </row>
    <row r="17" spans="1:22" ht="18" customHeight="1" x14ac:dyDescent="0.2">
      <c r="A17" s="18"/>
      <c r="B17" s="19">
        <v>1</v>
      </c>
      <c r="C17" s="19" t="s">
        <v>41</v>
      </c>
      <c r="D17" s="39"/>
      <c r="E17" s="40" t="s">
        <v>20</v>
      </c>
      <c r="F17" s="15"/>
      <c r="G17" s="7"/>
      <c r="H17" s="14"/>
      <c r="I17" s="29">
        <f>'fl 1 (2)'!J17</f>
        <v>3.39</v>
      </c>
      <c r="J17" s="50">
        <f t="shared" si="0"/>
        <v>3.39</v>
      </c>
      <c r="K17" s="9"/>
      <c r="L17" s="10"/>
      <c r="M17" s="11"/>
      <c r="N17" s="12"/>
      <c r="O17" s="4"/>
      <c r="P17" s="4"/>
      <c r="Q17" s="4"/>
      <c r="R17" s="4"/>
      <c r="S17" s="4"/>
      <c r="T17" s="4"/>
      <c r="U17" s="4"/>
      <c r="V17" s="4"/>
    </row>
    <row r="18" spans="1:22" ht="22.5" customHeight="1" x14ac:dyDescent="0.2">
      <c r="A18" s="18"/>
      <c r="B18" s="19">
        <v>1</v>
      </c>
      <c r="C18" s="19" t="s">
        <v>40</v>
      </c>
      <c r="D18" s="39"/>
      <c r="E18" s="40" t="s">
        <v>21</v>
      </c>
      <c r="F18" s="15"/>
      <c r="G18" s="7"/>
      <c r="H18" s="14"/>
      <c r="I18" s="29">
        <f>'fl 1 (2)'!J18</f>
        <v>2.12</v>
      </c>
      <c r="J18" s="50">
        <f t="shared" si="0"/>
        <v>2.12</v>
      </c>
      <c r="K18" s="9"/>
      <c r="L18" s="10"/>
      <c r="M18" s="11"/>
      <c r="N18" s="12"/>
      <c r="O18" s="4"/>
      <c r="P18" s="4"/>
      <c r="Q18" s="4"/>
      <c r="R18" s="4"/>
      <c r="S18" s="4"/>
      <c r="T18" s="4"/>
      <c r="U18" s="4"/>
      <c r="V18" s="4"/>
    </row>
    <row r="19" spans="1:22" ht="21" customHeight="1" x14ac:dyDescent="0.2">
      <c r="A19" s="18"/>
      <c r="B19" s="19">
        <v>1</v>
      </c>
      <c r="C19" s="19" t="s">
        <v>39</v>
      </c>
      <c r="D19" s="39"/>
      <c r="E19" s="40" t="s">
        <v>22</v>
      </c>
      <c r="F19" s="15"/>
      <c r="G19" s="7"/>
      <c r="H19" s="14"/>
      <c r="I19" s="29">
        <f>'fl 1 (2)'!J19</f>
        <v>3.17</v>
      </c>
      <c r="J19" s="50">
        <f t="shared" si="0"/>
        <v>3.17</v>
      </c>
      <c r="K19" s="9"/>
      <c r="L19" s="10"/>
      <c r="M19" s="11"/>
      <c r="N19" s="12"/>
      <c r="O19" s="4"/>
      <c r="P19" s="4"/>
      <c r="Q19" s="4"/>
      <c r="R19" s="4"/>
      <c r="S19" s="4"/>
      <c r="T19" s="4"/>
      <c r="U19" s="4"/>
      <c r="V19" s="4"/>
    </row>
    <row r="20" spans="1:22" ht="23.25" customHeight="1" x14ac:dyDescent="0.2">
      <c r="A20" s="18"/>
      <c r="B20" s="19">
        <v>1</v>
      </c>
      <c r="C20" s="19" t="s">
        <v>39</v>
      </c>
      <c r="D20" s="39"/>
      <c r="E20" s="40" t="s">
        <v>23</v>
      </c>
      <c r="F20" s="15"/>
      <c r="G20" s="7"/>
      <c r="H20" s="14"/>
      <c r="I20" s="29">
        <f>'fl 1 (2)'!J20</f>
        <v>2.5299999999999998</v>
      </c>
      <c r="J20" s="50">
        <f t="shared" si="0"/>
        <v>2.5299999999999998</v>
      </c>
      <c r="K20" s="9"/>
      <c r="L20" s="10"/>
      <c r="M20" s="11"/>
      <c r="N20" s="12"/>
      <c r="O20" s="4"/>
      <c r="P20" s="4"/>
      <c r="Q20" s="4"/>
      <c r="R20" s="4"/>
      <c r="S20" s="4"/>
      <c r="T20" s="4"/>
      <c r="U20" s="4"/>
      <c r="V20" s="4"/>
    </row>
    <row r="21" spans="1:22" ht="21" customHeight="1" x14ac:dyDescent="0.2">
      <c r="A21" s="18"/>
      <c r="B21" s="19">
        <v>1</v>
      </c>
      <c r="C21" s="19" t="s">
        <v>39</v>
      </c>
      <c r="D21" s="39"/>
      <c r="E21" s="40" t="s">
        <v>24</v>
      </c>
      <c r="F21" s="15"/>
      <c r="G21" s="7"/>
      <c r="H21" s="14"/>
      <c r="I21" s="29">
        <f>'fl 1 (2)'!J21</f>
        <v>2.06</v>
      </c>
      <c r="J21" s="50">
        <f t="shared" si="0"/>
        <v>2.06</v>
      </c>
      <c r="K21" s="9"/>
      <c r="L21" s="10"/>
      <c r="M21" s="11"/>
      <c r="N21" s="12"/>
      <c r="O21" s="4"/>
      <c r="P21" s="4"/>
      <c r="Q21" s="4"/>
      <c r="R21" s="4"/>
      <c r="S21" s="4"/>
      <c r="T21" s="4"/>
      <c r="U21" s="4"/>
      <c r="V21" s="4"/>
    </row>
    <row r="22" spans="1:22" ht="23.25" customHeight="1" x14ac:dyDescent="0.2">
      <c r="A22" s="18"/>
      <c r="B22" s="19">
        <v>1</v>
      </c>
      <c r="C22" s="19" t="s">
        <v>40</v>
      </c>
      <c r="D22" s="15"/>
      <c r="E22" s="40" t="s">
        <v>30</v>
      </c>
      <c r="F22" s="15"/>
      <c r="G22" s="7"/>
      <c r="H22" s="14"/>
      <c r="I22" s="29">
        <f>'fl 1 (2)'!J22</f>
        <v>3.85</v>
      </c>
      <c r="J22" s="50">
        <f t="shared" si="0"/>
        <v>3.85</v>
      </c>
      <c r="K22" s="9"/>
      <c r="L22" s="10"/>
      <c r="M22" s="11"/>
      <c r="N22" s="12"/>
      <c r="O22" s="4"/>
      <c r="P22" s="4"/>
      <c r="Q22" s="4"/>
      <c r="R22" s="4"/>
      <c r="S22" s="4"/>
      <c r="T22" s="4"/>
      <c r="U22" s="4"/>
      <c r="V22" s="4"/>
    </row>
    <row r="23" spans="1:22" ht="18.75" customHeight="1" x14ac:dyDescent="0.2">
      <c r="A23" s="18"/>
      <c r="B23" s="19">
        <v>1</v>
      </c>
      <c r="C23" s="19" t="s">
        <v>39</v>
      </c>
      <c r="D23" s="15"/>
      <c r="E23" s="40" t="s">
        <v>25</v>
      </c>
      <c r="F23" s="15"/>
      <c r="G23" s="7"/>
      <c r="H23" s="14"/>
      <c r="I23" s="29">
        <f>'fl 1 (2)'!J23</f>
        <v>1.64</v>
      </c>
      <c r="J23" s="50">
        <f t="shared" si="0"/>
        <v>1.64</v>
      </c>
      <c r="K23" s="9"/>
      <c r="L23" s="10"/>
      <c r="M23" s="11"/>
      <c r="N23" s="12"/>
      <c r="O23" s="4"/>
      <c r="P23" s="4"/>
      <c r="Q23" s="4"/>
      <c r="R23" s="4"/>
      <c r="S23" s="4"/>
      <c r="T23" s="4"/>
      <c r="U23" s="4"/>
      <c r="V23" s="4"/>
    </row>
    <row r="24" spans="1:22" ht="19.5" customHeight="1" x14ac:dyDescent="0.2">
      <c r="A24" s="18"/>
      <c r="B24" s="19">
        <v>1</v>
      </c>
      <c r="C24" s="19" t="s">
        <v>40</v>
      </c>
      <c r="D24" s="15"/>
      <c r="E24" s="40" t="s">
        <v>26</v>
      </c>
      <c r="F24" s="15"/>
      <c r="G24" s="7"/>
      <c r="H24" s="14"/>
      <c r="I24" s="29">
        <f>'fl 1 (2)'!J24</f>
        <v>4.0999999999999996</v>
      </c>
      <c r="J24" s="50">
        <f t="shared" si="0"/>
        <v>4.0999999999999996</v>
      </c>
      <c r="K24" s="9"/>
      <c r="L24" s="10"/>
      <c r="M24" s="11"/>
      <c r="N24" s="12"/>
      <c r="O24" s="4"/>
      <c r="P24" s="4"/>
      <c r="Q24" s="4"/>
      <c r="R24" s="4"/>
      <c r="S24" s="4"/>
      <c r="T24" s="4"/>
      <c r="U24" s="4"/>
      <c r="V24" s="4"/>
    </row>
    <row r="25" spans="1:22" ht="21.75" customHeight="1" x14ac:dyDescent="0.2">
      <c r="A25" s="18"/>
      <c r="B25" s="19">
        <v>1</v>
      </c>
      <c r="C25" s="19" t="s">
        <v>43</v>
      </c>
      <c r="D25" s="15"/>
      <c r="E25" s="40" t="s">
        <v>27</v>
      </c>
      <c r="F25" s="15"/>
      <c r="G25" s="7"/>
      <c r="H25" s="14"/>
      <c r="I25" s="29">
        <f>'fl 1 (2)'!J25</f>
        <v>5.01</v>
      </c>
      <c r="J25" s="50">
        <f t="shared" si="0"/>
        <v>5.01</v>
      </c>
      <c r="K25" s="9"/>
      <c r="L25" s="10"/>
      <c r="M25" s="11"/>
      <c r="N25" s="12"/>
      <c r="O25" s="4"/>
      <c r="P25" s="4"/>
      <c r="Q25" s="4"/>
      <c r="R25" s="4"/>
      <c r="S25" s="4"/>
      <c r="T25" s="4"/>
      <c r="U25" s="4"/>
      <c r="V25" s="4"/>
    </row>
    <row r="26" spans="1:22" ht="18" customHeight="1" x14ac:dyDescent="0.2">
      <c r="A26" s="18"/>
      <c r="B26" s="19">
        <v>2</v>
      </c>
      <c r="C26" s="19" t="s">
        <v>40</v>
      </c>
      <c r="D26" s="15"/>
      <c r="E26" s="40" t="s">
        <v>28</v>
      </c>
      <c r="F26" s="15"/>
      <c r="G26" s="7"/>
      <c r="H26" s="14"/>
      <c r="I26" s="29">
        <f>'fl 1 (2)'!J26</f>
        <v>1.93</v>
      </c>
      <c r="J26" s="50">
        <f t="shared" si="0"/>
        <v>3.86</v>
      </c>
      <c r="K26" s="9"/>
      <c r="L26" s="10"/>
      <c r="M26" s="11"/>
      <c r="N26" s="12"/>
      <c r="O26" s="4"/>
      <c r="P26" s="4"/>
      <c r="Q26" s="4"/>
      <c r="R26" s="4"/>
      <c r="S26" s="4"/>
      <c r="T26" s="4"/>
      <c r="U26" s="4"/>
      <c r="V26" s="4"/>
    </row>
    <row r="27" spans="1:22" ht="21" customHeight="1" x14ac:dyDescent="0.2">
      <c r="A27" s="18"/>
      <c r="B27" s="19">
        <v>1</v>
      </c>
      <c r="C27" s="19" t="s">
        <v>40</v>
      </c>
      <c r="D27" s="15"/>
      <c r="E27" s="40" t="s">
        <v>31</v>
      </c>
      <c r="F27" s="15"/>
      <c r="G27" s="7"/>
      <c r="H27" s="14"/>
      <c r="I27" s="29">
        <f>'fl 1 (2)'!J27</f>
        <v>2.34</v>
      </c>
      <c r="J27" s="50">
        <f t="shared" si="0"/>
        <v>2.34</v>
      </c>
      <c r="K27" s="9"/>
      <c r="L27" s="10"/>
      <c r="M27" s="11"/>
      <c r="N27" s="12"/>
      <c r="O27" s="4"/>
      <c r="P27" s="4"/>
      <c r="Q27" s="4"/>
      <c r="R27" s="4"/>
      <c r="S27" s="4"/>
      <c r="T27" s="4"/>
      <c r="U27" s="4"/>
      <c r="V27" s="4"/>
    </row>
    <row r="28" spans="1:22" ht="24" customHeight="1" x14ac:dyDescent="0.2">
      <c r="A28" s="18"/>
      <c r="B28" s="19">
        <v>1</v>
      </c>
      <c r="C28" s="19" t="s">
        <v>40</v>
      </c>
      <c r="D28" s="15"/>
      <c r="E28" s="40" t="s">
        <v>42</v>
      </c>
      <c r="F28" s="15"/>
      <c r="G28" s="7"/>
      <c r="H28" s="14"/>
      <c r="I28" s="29">
        <f>'fl 1 (2)'!J28</f>
        <v>10.96</v>
      </c>
      <c r="J28" s="50">
        <f t="shared" si="0"/>
        <v>10.96</v>
      </c>
      <c r="K28" s="13"/>
      <c r="L28" s="10"/>
      <c r="M28" s="11"/>
      <c r="N28" s="12"/>
      <c r="O28" s="4"/>
      <c r="P28" s="4"/>
      <c r="Q28" s="4"/>
      <c r="R28" s="4"/>
      <c r="S28" s="4"/>
      <c r="T28" s="4"/>
      <c r="U28" s="4"/>
      <c r="V28" s="4"/>
    </row>
    <row r="29" spans="1:22" ht="26.25" customHeight="1" x14ac:dyDescent="0.2">
      <c r="A29" s="41"/>
      <c r="B29" s="42"/>
      <c r="C29" s="42"/>
      <c r="D29" s="43"/>
      <c r="E29" s="44" t="s">
        <v>33</v>
      </c>
      <c r="F29" s="43"/>
      <c r="G29" s="45"/>
      <c r="H29" s="46"/>
      <c r="I29" s="47"/>
      <c r="J29" s="48">
        <f>SUM(J13:J28)</f>
        <v>78.739999999999995</v>
      </c>
      <c r="K29" s="13"/>
      <c r="L29" s="10"/>
      <c r="M29" s="11"/>
      <c r="N29" s="12"/>
      <c r="O29" s="4"/>
      <c r="P29" s="4"/>
      <c r="Q29" s="4"/>
      <c r="R29" s="4"/>
      <c r="S29" s="4"/>
      <c r="T29" s="4"/>
      <c r="U29" s="4"/>
      <c r="V29" s="4"/>
    </row>
    <row r="30" spans="1:22" ht="17.25" customHeight="1" x14ac:dyDescent="0.2">
      <c r="A30" s="88" t="s">
        <v>45</v>
      </c>
      <c r="B30" s="89"/>
      <c r="C30" s="89"/>
      <c r="D30" s="89"/>
      <c r="E30" s="89"/>
      <c r="F30" s="89"/>
      <c r="G30" s="89"/>
      <c r="H30" s="89"/>
      <c r="I30" s="90"/>
      <c r="J30" s="23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</row>
    <row r="31" spans="1:22" ht="17.25" customHeight="1" x14ac:dyDescent="0.2">
      <c r="A31" s="91" t="s">
        <v>12</v>
      </c>
      <c r="B31" s="91"/>
      <c r="C31" s="91"/>
      <c r="D31" s="91"/>
      <c r="E31" s="91"/>
      <c r="F31" s="91"/>
      <c r="G31" s="91"/>
      <c r="H31" s="91"/>
      <c r="I31" s="91"/>
      <c r="J31" s="30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</row>
    <row r="32" spans="1:22" ht="18" customHeight="1" thickBot="1" x14ac:dyDescent="0.25">
      <c r="A32" s="92" t="s">
        <v>9</v>
      </c>
      <c r="B32" s="93"/>
      <c r="C32" s="94"/>
      <c r="D32" s="95" t="s">
        <v>4</v>
      </c>
      <c r="E32" s="95"/>
      <c r="F32" s="96"/>
      <c r="G32" s="95" t="s">
        <v>11</v>
      </c>
      <c r="H32" s="95"/>
      <c r="I32" s="95"/>
      <c r="J32" s="97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</row>
    <row r="33" spans="1:22" ht="18" customHeight="1" x14ac:dyDescent="0.2">
      <c r="A33" s="76" t="s">
        <v>37</v>
      </c>
      <c r="B33" s="77"/>
      <c r="C33" s="77"/>
      <c r="D33" s="80"/>
      <c r="E33" s="81"/>
      <c r="F33" s="24"/>
      <c r="G33" s="84"/>
      <c r="H33" s="84"/>
      <c r="I33" s="84"/>
      <c r="J33" s="85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</row>
    <row r="34" spans="1:22" ht="15" customHeight="1" thickBot="1" x14ac:dyDescent="0.25">
      <c r="A34" s="78"/>
      <c r="B34" s="79"/>
      <c r="C34" s="79"/>
      <c r="D34" s="82"/>
      <c r="E34" s="83"/>
      <c r="F34" s="25"/>
      <c r="G34" s="86"/>
      <c r="H34" s="86"/>
      <c r="I34" s="86"/>
      <c r="J34" s="87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5" spans="1:22" ht="11.1" customHeight="1" x14ac:dyDescent="0.25">
      <c r="A35" s="26"/>
      <c r="B35" s="27"/>
      <c r="C35" s="27"/>
      <c r="D35" s="27"/>
      <c r="E35" s="28"/>
      <c r="F35" s="27"/>
      <c r="G35" s="27"/>
      <c r="H35" s="27"/>
      <c r="I35" s="27"/>
      <c r="J35" s="27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</row>
    <row r="36" spans="1:22" ht="11.1" customHeight="1" x14ac:dyDescent="0.25">
      <c r="A36" s="26"/>
      <c r="B36" s="27"/>
      <c r="C36" s="27"/>
      <c r="D36" s="27"/>
      <c r="E36" s="28"/>
      <c r="F36" s="27"/>
      <c r="G36" s="27"/>
      <c r="H36" s="27"/>
      <c r="I36" s="27"/>
      <c r="J36" s="27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</row>
    <row r="37" spans="1:22" ht="11.1" customHeight="1" x14ac:dyDescent="0.25">
      <c r="A37" s="26"/>
      <c r="B37" s="27"/>
      <c r="C37" s="27"/>
      <c r="D37" s="27"/>
      <c r="E37" s="28"/>
      <c r="F37" s="27"/>
      <c r="G37" s="27"/>
      <c r="H37" s="27"/>
      <c r="I37" s="27"/>
      <c r="J37" s="27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</row>
    <row r="38" spans="1:22" ht="11.1" customHeight="1" x14ac:dyDescent="0.25">
      <c r="A38" s="26"/>
      <c r="B38" s="27"/>
      <c r="C38" s="27"/>
      <c r="D38" s="27"/>
      <c r="E38" s="28"/>
      <c r="F38" s="27"/>
      <c r="G38" s="27"/>
      <c r="H38" s="27"/>
      <c r="I38" s="27"/>
      <c r="J38" s="27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</row>
    <row r="39" spans="1:22" ht="11.1" customHeight="1" x14ac:dyDescent="0.25">
      <c r="A39" s="26"/>
      <c r="B39" s="27"/>
      <c r="C39" s="27"/>
      <c r="D39" s="27"/>
      <c r="E39" s="28"/>
      <c r="F39" s="27"/>
      <c r="G39" s="27"/>
      <c r="H39" s="27"/>
      <c r="I39" s="27"/>
      <c r="J39" s="27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</row>
    <row r="40" spans="1:22" ht="11.1" customHeight="1" x14ac:dyDescent="0.25">
      <c r="A40" s="26"/>
      <c r="B40" s="27"/>
      <c r="C40" s="27"/>
      <c r="D40" s="27"/>
      <c r="E40" s="28"/>
      <c r="F40" s="27"/>
      <c r="G40" s="27"/>
      <c r="H40" s="27"/>
      <c r="I40" s="27"/>
      <c r="J40" s="27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</row>
    <row r="41" spans="1:22" ht="11.1" customHeight="1" x14ac:dyDescent="0.25">
      <c r="A41" s="26"/>
      <c r="B41" s="27"/>
      <c r="C41" s="27"/>
      <c r="D41" s="27"/>
      <c r="E41" s="28"/>
      <c r="F41" s="27"/>
      <c r="G41" s="27"/>
      <c r="H41" s="27"/>
      <c r="I41" s="27"/>
      <c r="J41" s="27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</row>
    <row r="42" spans="1:22" ht="11.1" customHeight="1" x14ac:dyDescent="0.25">
      <c r="A42" s="26"/>
      <c r="B42" s="27"/>
      <c r="C42" s="27"/>
      <c r="D42" s="27"/>
      <c r="E42" s="28"/>
      <c r="F42" s="27"/>
      <c r="G42" s="27"/>
      <c r="H42" s="27"/>
      <c r="I42" s="27"/>
      <c r="J42" s="27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</row>
    <row r="43" spans="1:22" ht="11.1" customHeight="1" x14ac:dyDescent="0.25">
      <c r="A43" s="26"/>
      <c r="B43" s="27"/>
      <c r="C43" s="27"/>
      <c r="D43" s="27"/>
      <c r="E43" s="28"/>
      <c r="F43" s="27"/>
      <c r="G43" s="27"/>
      <c r="H43" s="27"/>
      <c r="I43" s="27"/>
      <c r="J43" s="27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</row>
    <row r="44" spans="1:22" ht="11.1" customHeight="1" x14ac:dyDescent="0.25">
      <c r="A44" s="26"/>
      <c r="B44" s="27"/>
      <c r="C44" s="27"/>
      <c r="D44" s="27"/>
      <c r="E44" s="28"/>
      <c r="F44" s="27"/>
      <c r="G44" s="27"/>
      <c r="H44" s="27"/>
      <c r="I44" s="27"/>
      <c r="J44" s="27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</row>
    <row r="45" spans="1:22" ht="11.1" customHeight="1" x14ac:dyDescent="0.25">
      <c r="A45" s="26"/>
      <c r="B45" s="27"/>
      <c r="C45" s="27"/>
      <c r="D45" s="27"/>
      <c r="E45" s="28"/>
      <c r="F45" s="27"/>
      <c r="G45" s="27"/>
      <c r="H45" s="27"/>
      <c r="I45" s="27"/>
      <c r="J45" s="27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</row>
    <row r="46" spans="1:22" ht="11.1" customHeight="1" x14ac:dyDescent="0.25">
      <c r="A46" s="26"/>
      <c r="B46" s="27"/>
      <c r="C46" s="27"/>
      <c r="D46" s="27"/>
      <c r="E46" s="28"/>
      <c r="F46" s="27"/>
      <c r="G46" s="27"/>
      <c r="H46" s="27"/>
      <c r="I46" s="27"/>
      <c r="J46" s="27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</row>
    <row r="47" spans="1:22" ht="11.1" customHeight="1" x14ac:dyDescent="0.25">
      <c r="A47" s="26"/>
      <c r="B47" s="27"/>
      <c r="C47" s="27"/>
      <c r="D47" s="27"/>
      <c r="E47" s="28"/>
      <c r="F47" s="27"/>
      <c r="G47" s="27"/>
      <c r="H47" s="27"/>
      <c r="I47" s="27"/>
      <c r="J47" s="27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</row>
    <row r="48" spans="1:22" ht="11.1" customHeight="1" x14ac:dyDescent="0.25">
      <c r="A48" s="26"/>
      <c r="B48" s="27"/>
      <c r="C48" s="27"/>
      <c r="D48" s="27"/>
      <c r="E48" s="28"/>
      <c r="F48" s="27"/>
      <c r="G48" s="27"/>
      <c r="H48" s="27"/>
      <c r="I48" s="27"/>
      <c r="J48" s="27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</row>
    <row r="49" spans="11:22" ht="11.1" customHeight="1" x14ac:dyDescent="0.2"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</row>
    <row r="50" spans="11:22" ht="11.1" customHeight="1" x14ac:dyDescent="0.2"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</row>
    <row r="51" spans="11:22" ht="11.1" customHeight="1" x14ac:dyDescent="0.2"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</row>
    <row r="52" spans="11:22" ht="11.1" customHeight="1" x14ac:dyDescent="0.2"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</row>
    <row r="53" spans="11:22" ht="11.1" customHeight="1" x14ac:dyDescent="0.2"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</row>
    <row r="54" spans="11:22" ht="11.1" customHeight="1" x14ac:dyDescent="0.2"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</row>
    <row r="55" spans="11:22" ht="11.1" customHeight="1" x14ac:dyDescent="0.2"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</row>
    <row r="56" spans="11:22" ht="11.1" customHeight="1" x14ac:dyDescent="0.2"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</row>
    <row r="57" spans="11:22" ht="11.1" customHeight="1" x14ac:dyDescent="0.2"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</row>
    <row r="58" spans="11:22" ht="11.1" customHeight="1" x14ac:dyDescent="0.2"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</row>
    <row r="59" spans="11:22" ht="11.1" customHeight="1" x14ac:dyDescent="0.2"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1:22" ht="11.1" customHeight="1" x14ac:dyDescent="0.2"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1:22" ht="11.1" customHeight="1" x14ac:dyDescent="0.2"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</row>
    <row r="62" spans="11:22" ht="11.1" customHeight="1" x14ac:dyDescent="0.2"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pans="11:22" ht="11.1" customHeight="1" x14ac:dyDescent="0.2"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</row>
    <row r="64" spans="11:22" ht="11.1" customHeight="1" x14ac:dyDescent="0.2"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5" spans="11:22" ht="11.1" customHeight="1" x14ac:dyDescent="0.2"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</row>
    <row r="66" spans="11:22" ht="11.1" customHeight="1" x14ac:dyDescent="0.2"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</row>
    <row r="67" spans="11:22" ht="11.1" customHeight="1" x14ac:dyDescent="0.2"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</sheetData>
  <mergeCells count="15">
    <mergeCell ref="D2:I2"/>
    <mergeCell ref="E3:H3"/>
    <mergeCell ref="A7:J7"/>
    <mergeCell ref="A9:J9"/>
    <mergeCell ref="E10:H10"/>
    <mergeCell ref="D5:E5"/>
    <mergeCell ref="A12:J12"/>
    <mergeCell ref="A33:C34"/>
    <mergeCell ref="D33:E34"/>
    <mergeCell ref="G33:J34"/>
    <mergeCell ref="A30:I30"/>
    <mergeCell ref="A31:I31"/>
    <mergeCell ref="A32:C32"/>
    <mergeCell ref="D32:F32"/>
    <mergeCell ref="G32:J32"/>
  </mergeCells>
  <phoneticPr fontId="0" type="noConversion"/>
  <pageMargins left="0.70866141732283472" right="0.51181102362204722" top="0.51181102362204722" bottom="0.35433070866141736" header="0.47244094488188981" footer="0.35433070866141736"/>
  <pageSetup paperSize="9" scale="97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68"/>
  <sheetViews>
    <sheetView zoomScaleNormal="100" workbookViewId="0">
      <selection activeCell="BP1" sqref="BP1:DU1048576"/>
    </sheetView>
  </sheetViews>
  <sheetFormatPr defaultRowHeight="11.1" customHeight="1" x14ac:dyDescent="0.2"/>
  <cols>
    <col min="1" max="1" width="5.85546875" style="22" customWidth="1"/>
    <col min="2" max="2" width="8.42578125" style="1" customWidth="1"/>
    <col min="3" max="3" width="8.7109375" style="1" customWidth="1"/>
    <col min="4" max="4" width="35.140625" style="3" customWidth="1"/>
    <col min="5" max="9" width="10.7109375" style="1" customWidth="1"/>
    <col min="10" max="10" width="12.28515625" style="1" customWidth="1"/>
    <col min="11" max="11" width="9.140625" style="1"/>
    <col min="12" max="125" width="1.7109375" style="1" customWidth="1"/>
    <col min="126" max="16384" width="9.140625" style="1"/>
  </cols>
  <sheetData>
    <row r="1" spans="1:125" s="5" customFormat="1" ht="61.5" customHeight="1" x14ac:dyDescent="0.2">
      <c r="A1" s="20"/>
      <c r="D1" s="8"/>
    </row>
    <row r="2" spans="1:125" s="5" customFormat="1" ht="12.75" x14ac:dyDescent="0.2">
      <c r="A2" s="5" t="s">
        <v>74</v>
      </c>
    </row>
    <row r="3" spans="1:125" s="5" customFormat="1" ht="12.75" x14ac:dyDescent="0.2">
      <c r="A3" s="5" t="s">
        <v>75</v>
      </c>
    </row>
    <row r="4" spans="1:125" s="5" customFormat="1" ht="12.75" x14ac:dyDescent="0.2">
      <c r="A4" s="5" t="s">
        <v>76</v>
      </c>
    </row>
    <row r="5" spans="1:125" s="5" customFormat="1" ht="12.75" x14ac:dyDescent="0.2">
      <c r="A5" s="5" t="s">
        <v>77</v>
      </c>
      <c r="C5" s="5" t="s">
        <v>78</v>
      </c>
    </row>
    <row r="6" spans="1:125" s="5" customFormat="1" ht="12.75" x14ac:dyDescent="0.2">
      <c r="A6" s="5" t="s">
        <v>79</v>
      </c>
    </row>
    <row r="7" spans="1:125" s="5" customFormat="1" ht="12.75" x14ac:dyDescent="0.2"/>
    <row r="8" spans="1:125" s="5" customFormat="1" ht="12.75" x14ac:dyDescent="0.2"/>
    <row r="9" spans="1:125" s="5" customFormat="1" ht="12.75" x14ac:dyDescent="0.2"/>
    <row r="10" spans="1:125" ht="19.5" customHeight="1" thickBot="1" x14ac:dyDescent="0.25">
      <c r="A10" s="109" t="s">
        <v>34</v>
      </c>
      <c r="B10" s="109"/>
      <c r="C10" s="109"/>
      <c r="D10" s="109"/>
      <c r="E10" s="109"/>
      <c r="F10" s="109"/>
      <c r="G10" s="109"/>
      <c r="H10" s="109"/>
      <c r="I10" s="109"/>
      <c r="J10" s="110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</row>
    <row r="11" spans="1:125" ht="12.75" customHeight="1" x14ac:dyDescent="0.2">
      <c r="A11" s="114" t="s">
        <v>0</v>
      </c>
      <c r="B11" s="114" t="s">
        <v>2</v>
      </c>
      <c r="C11" s="114" t="s">
        <v>1</v>
      </c>
      <c r="D11" s="114" t="s">
        <v>10</v>
      </c>
      <c r="E11" s="115" t="s">
        <v>66</v>
      </c>
      <c r="F11" s="74"/>
      <c r="G11" s="74"/>
      <c r="H11" s="74"/>
      <c r="I11" s="74"/>
      <c r="J11" s="116" t="s">
        <v>71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</row>
    <row r="12" spans="1:125" ht="27" customHeight="1" x14ac:dyDescent="0.2">
      <c r="A12" s="114"/>
      <c r="B12" s="114"/>
      <c r="C12" s="114"/>
      <c r="D12" s="114"/>
      <c r="E12" s="53" t="s">
        <v>63</v>
      </c>
      <c r="F12" s="53" t="s">
        <v>62</v>
      </c>
      <c r="G12" s="53" t="s">
        <v>65</v>
      </c>
      <c r="H12" s="53" t="s">
        <v>64</v>
      </c>
      <c r="I12" s="59" t="s">
        <v>67</v>
      </c>
      <c r="J12" s="117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</row>
    <row r="13" spans="1:125" ht="15" customHeight="1" x14ac:dyDescent="0.2">
      <c r="A13" s="18" t="s">
        <v>46</v>
      </c>
      <c r="B13" s="55">
        <v>5</v>
      </c>
      <c r="C13" s="55" t="s">
        <v>39</v>
      </c>
      <c r="D13" s="54" t="s">
        <v>44</v>
      </c>
      <c r="E13" s="51">
        <v>2.66</v>
      </c>
      <c r="F13" s="51">
        <v>3.38</v>
      </c>
      <c r="G13" s="51">
        <v>3.4</v>
      </c>
      <c r="H13" s="51">
        <v>6.9</v>
      </c>
      <c r="I13" s="60">
        <v>11.92</v>
      </c>
      <c r="J13" s="62">
        <f t="shared" ref="J13:J28" si="0">IF(E13=0,AVERAGE(F13:I13),IF(E13&lt;AVERAGE(E13:I13),E13,AVERAGE(E13:I13)))</f>
        <v>2.66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</row>
    <row r="14" spans="1:125" ht="15" customHeight="1" x14ac:dyDescent="0.2">
      <c r="A14" s="18" t="s">
        <v>47</v>
      </c>
      <c r="B14" s="55">
        <v>2</v>
      </c>
      <c r="C14" s="55" t="s">
        <v>39</v>
      </c>
      <c r="D14" s="54" t="s">
        <v>29</v>
      </c>
      <c r="E14" s="51">
        <v>3.41</v>
      </c>
      <c r="F14" s="51">
        <v>3.7</v>
      </c>
      <c r="G14" s="51">
        <v>3.8</v>
      </c>
      <c r="H14" s="51">
        <v>7</v>
      </c>
      <c r="I14" s="60">
        <v>3.9</v>
      </c>
      <c r="J14" s="62">
        <f t="shared" si="0"/>
        <v>3.41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</row>
    <row r="15" spans="1:125" ht="15" customHeight="1" x14ac:dyDescent="0.2">
      <c r="A15" s="18" t="s">
        <v>48</v>
      </c>
      <c r="B15" s="55">
        <v>2</v>
      </c>
      <c r="C15" s="55" t="s">
        <v>39</v>
      </c>
      <c r="D15" s="54" t="s">
        <v>18</v>
      </c>
      <c r="E15" s="51">
        <v>2.13</v>
      </c>
      <c r="F15" s="51">
        <v>3.8</v>
      </c>
      <c r="G15" s="51">
        <v>3.9</v>
      </c>
      <c r="H15" s="51">
        <v>3</v>
      </c>
      <c r="I15" s="60">
        <v>3.3</v>
      </c>
      <c r="J15" s="62">
        <f t="shared" si="0"/>
        <v>2.13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</row>
    <row r="16" spans="1:125" ht="15" customHeight="1" x14ac:dyDescent="0.2">
      <c r="A16" s="18" t="s">
        <v>49</v>
      </c>
      <c r="B16" s="55">
        <v>1</v>
      </c>
      <c r="C16" s="55" t="s">
        <v>40</v>
      </c>
      <c r="D16" s="54" t="s">
        <v>19</v>
      </c>
      <c r="E16" s="51">
        <v>9.33</v>
      </c>
      <c r="F16" s="51">
        <v>14.3</v>
      </c>
      <c r="G16" s="51">
        <v>14.5</v>
      </c>
      <c r="H16" s="51">
        <v>8.9</v>
      </c>
      <c r="I16" s="60">
        <v>13.99</v>
      </c>
      <c r="J16" s="62">
        <f t="shared" si="0"/>
        <v>9.33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</row>
    <row r="17" spans="1:125" ht="15" customHeight="1" x14ac:dyDescent="0.2">
      <c r="A17" s="18" t="s">
        <v>50</v>
      </c>
      <c r="B17" s="55">
        <v>1</v>
      </c>
      <c r="C17" s="55" t="s">
        <v>41</v>
      </c>
      <c r="D17" s="54" t="s">
        <v>20</v>
      </c>
      <c r="E17" s="51">
        <v>3.39</v>
      </c>
      <c r="F17" s="51">
        <v>4.7</v>
      </c>
      <c r="G17" s="51">
        <v>4.5</v>
      </c>
      <c r="H17" s="51">
        <v>7</v>
      </c>
      <c r="I17" s="60">
        <v>3.99</v>
      </c>
      <c r="J17" s="62">
        <f t="shared" si="0"/>
        <v>3.39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</row>
    <row r="18" spans="1:125" ht="15" customHeight="1" x14ac:dyDescent="0.2">
      <c r="A18" s="18" t="s">
        <v>51</v>
      </c>
      <c r="B18" s="55">
        <v>1</v>
      </c>
      <c r="C18" s="55" t="s">
        <v>40</v>
      </c>
      <c r="D18" s="54" t="s">
        <v>21</v>
      </c>
      <c r="E18" s="51">
        <v>2.12</v>
      </c>
      <c r="F18" s="51">
        <v>5.99</v>
      </c>
      <c r="G18" s="51">
        <v>5.7</v>
      </c>
      <c r="H18" s="51">
        <v>2.5</v>
      </c>
      <c r="I18" s="60">
        <v>9.82</v>
      </c>
      <c r="J18" s="62">
        <f t="shared" si="0"/>
        <v>2.12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</row>
    <row r="19" spans="1:125" ht="15" customHeight="1" x14ac:dyDescent="0.2">
      <c r="A19" s="18" t="s">
        <v>52</v>
      </c>
      <c r="B19" s="55">
        <v>1</v>
      </c>
      <c r="C19" s="55" t="s">
        <v>39</v>
      </c>
      <c r="D19" s="54" t="s">
        <v>22</v>
      </c>
      <c r="E19" s="51">
        <v>3.17</v>
      </c>
      <c r="F19" s="51">
        <v>4.25</v>
      </c>
      <c r="G19" s="51">
        <v>4.3499999999999996</v>
      </c>
      <c r="H19" s="51">
        <v>4.9000000000000004</v>
      </c>
      <c r="I19" s="60">
        <v>3.88</v>
      </c>
      <c r="J19" s="62">
        <f t="shared" si="0"/>
        <v>3.17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</row>
    <row r="20" spans="1:125" ht="15" customHeight="1" x14ac:dyDescent="0.2">
      <c r="A20" s="18" t="s">
        <v>53</v>
      </c>
      <c r="B20" s="55">
        <v>1</v>
      </c>
      <c r="C20" s="55" t="s">
        <v>39</v>
      </c>
      <c r="D20" s="54" t="s">
        <v>23</v>
      </c>
      <c r="E20" s="51">
        <v>2.5299999999999998</v>
      </c>
      <c r="F20" s="51">
        <v>4.09</v>
      </c>
      <c r="G20" s="51">
        <v>4.2</v>
      </c>
      <c r="H20" s="51">
        <v>4.9000000000000004</v>
      </c>
      <c r="I20" s="60">
        <v>3.65</v>
      </c>
      <c r="J20" s="62">
        <f t="shared" si="0"/>
        <v>2.5299999999999998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</row>
    <row r="21" spans="1:125" ht="15" customHeight="1" x14ac:dyDescent="0.2">
      <c r="A21" s="18" t="s">
        <v>54</v>
      </c>
      <c r="B21" s="55">
        <v>1</v>
      </c>
      <c r="C21" s="55" t="s">
        <v>39</v>
      </c>
      <c r="D21" s="54" t="s">
        <v>24</v>
      </c>
      <c r="E21" s="51">
        <v>2.06</v>
      </c>
      <c r="F21" s="51">
        <v>4.49</v>
      </c>
      <c r="G21" s="51">
        <v>4.0999999999999996</v>
      </c>
      <c r="H21" s="51">
        <v>3.9</v>
      </c>
      <c r="I21" s="60">
        <v>4.0999999999999996</v>
      </c>
      <c r="J21" s="62">
        <f t="shared" si="0"/>
        <v>2.06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</row>
    <row r="22" spans="1:125" ht="15" customHeight="1" x14ac:dyDescent="0.2">
      <c r="A22" s="18" t="s">
        <v>55</v>
      </c>
      <c r="B22" s="55">
        <v>1</v>
      </c>
      <c r="C22" s="55" t="s">
        <v>40</v>
      </c>
      <c r="D22" s="54" t="s">
        <v>30</v>
      </c>
      <c r="E22" s="51"/>
      <c r="F22" s="51">
        <v>3.45</v>
      </c>
      <c r="G22" s="51">
        <v>3.5</v>
      </c>
      <c r="H22" s="51">
        <v>5.5</v>
      </c>
      <c r="I22" s="60">
        <v>2.96</v>
      </c>
      <c r="J22" s="62">
        <f t="shared" si="0"/>
        <v>3.85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</row>
    <row r="23" spans="1:125" ht="15" customHeight="1" x14ac:dyDescent="0.2">
      <c r="A23" s="18" t="s">
        <v>56</v>
      </c>
      <c r="B23" s="55">
        <v>1</v>
      </c>
      <c r="C23" s="55" t="s">
        <v>39</v>
      </c>
      <c r="D23" s="54" t="s">
        <v>25</v>
      </c>
      <c r="E23" s="51">
        <v>1.64</v>
      </c>
      <c r="F23" s="51">
        <v>2.85</v>
      </c>
      <c r="G23" s="51">
        <v>2.6</v>
      </c>
      <c r="H23" s="51">
        <v>2.5</v>
      </c>
      <c r="I23" s="60">
        <v>3.5</v>
      </c>
      <c r="J23" s="62">
        <f t="shared" si="0"/>
        <v>1.64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</row>
    <row r="24" spans="1:125" ht="15" customHeight="1" x14ac:dyDescent="0.2">
      <c r="A24" s="18" t="s">
        <v>57</v>
      </c>
      <c r="B24" s="55">
        <v>1</v>
      </c>
      <c r="C24" s="55" t="s">
        <v>40</v>
      </c>
      <c r="D24" s="54" t="s">
        <v>26</v>
      </c>
      <c r="E24" s="51"/>
      <c r="F24" s="51">
        <v>3.35</v>
      </c>
      <c r="G24" s="51">
        <v>3.55</v>
      </c>
      <c r="H24" s="51">
        <v>4.5</v>
      </c>
      <c r="I24" s="60">
        <v>5</v>
      </c>
      <c r="J24" s="62">
        <f t="shared" si="0"/>
        <v>4.0999999999999996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</row>
    <row r="25" spans="1:125" ht="15" customHeight="1" x14ac:dyDescent="0.2">
      <c r="A25" s="18" t="s">
        <v>58</v>
      </c>
      <c r="B25" s="55">
        <v>1</v>
      </c>
      <c r="C25" s="55" t="s">
        <v>43</v>
      </c>
      <c r="D25" s="54" t="s">
        <v>27</v>
      </c>
      <c r="E25" s="51"/>
      <c r="F25" s="51">
        <v>4.3600000000000003</v>
      </c>
      <c r="G25" s="51">
        <v>4.5</v>
      </c>
      <c r="H25" s="51">
        <v>5</v>
      </c>
      <c r="I25" s="60">
        <v>6.18</v>
      </c>
      <c r="J25" s="62">
        <f t="shared" si="0"/>
        <v>5.01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</row>
    <row r="26" spans="1:125" ht="15" customHeight="1" x14ac:dyDescent="0.2">
      <c r="A26" s="18" t="s">
        <v>59</v>
      </c>
      <c r="B26" s="55">
        <v>2</v>
      </c>
      <c r="C26" s="55" t="s">
        <v>40</v>
      </c>
      <c r="D26" s="54" t="s">
        <v>28</v>
      </c>
      <c r="E26" s="51"/>
      <c r="F26" s="51">
        <v>1.7</v>
      </c>
      <c r="G26" s="51">
        <v>1.9</v>
      </c>
      <c r="H26" s="51">
        <v>1.5</v>
      </c>
      <c r="I26" s="60">
        <v>2.61</v>
      </c>
      <c r="J26" s="62">
        <f t="shared" si="0"/>
        <v>1.93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</row>
    <row r="27" spans="1:125" ht="15" customHeight="1" x14ac:dyDescent="0.2">
      <c r="A27" s="18" t="s">
        <v>60</v>
      </c>
      <c r="B27" s="55">
        <v>1</v>
      </c>
      <c r="C27" s="55" t="s">
        <v>40</v>
      </c>
      <c r="D27" s="54" t="s">
        <v>31</v>
      </c>
      <c r="E27" s="51"/>
      <c r="F27" s="51">
        <v>1.87</v>
      </c>
      <c r="G27" s="51">
        <v>1.9</v>
      </c>
      <c r="H27" s="51">
        <v>3</v>
      </c>
      <c r="I27" s="60">
        <v>2.58</v>
      </c>
      <c r="J27" s="62">
        <f t="shared" si="0"/>
        <v>2.34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</row>
    <row r="28" spans="1:125" ht="15" customHeight="1" x14ac:dyDescent="0.2">
      <c r="A28" s="18" t="s">
        <v>61</v>
      </c>
      <c r="B28" s="55">
        <v>1</v>
      </c>
      <c r="C28" s="55" t="s">
        <v>40</v>
      </c>
      <c r="D28" s="40" t="s">
        <v>42</v>
      </c>
      <c r="E28" s="51"/>
      <c r="F28" s="51">
        <v>9.2899999999999991</v>
      </c>
      <c r="G28" s="51">
        <v>9</v>
      </c>
      <c r="H28" s="51">
        <v>8</v>
      </c>
      <c r="I28" s="60">
        <v>17.54</v>
      </c>
      <c r="J28" s="62">
        <f t="shared" si="0"/>
        <v>10.96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</row>
    <row r="29" spans="1:125" ht="15" customHeight="1" thickBot="1" x14ac:dyDescent="0.25">
      <c r="A29" s="111" t="s">
        <v>33</v>
      </c>
      <c r="B29" s="112"/>
      <c r="C29" s="112"/>
      <c r="D29" s="112"/>
      <c r="E29" s="113"/>
      <c r="F29" s="47">
        <f>SUMPRODUCT($B$13:$B$28,F13:F28)</f>
        <v>98.29</v>
      </c>
      <c r="G29" s="47">
        <f t="shared" ref="G29:J29" si="1">SUMPRODUCT($B$13:$B$28,G13:G28)</f>
        <v>98.6</v>
      </c>
      <c r="H29" s="47">
        <f t="shared" si="1"/>
        <v>118.1</v>
      </c>
      <c r="I29" s="61">
        <f t="shared" si="1"/>
        <v>156.41</v>
      </c>
      <c r="J29" s="63">
        <f t="shared" si="1"/>
        <v>78.739999999999995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</row>
    <row r="30" spans="1:125" ht="17.25" customHeight="1" x14ac:dyDescent="0.2">
      <c r="A30" s="106" t="str">
        <f>"VALOR TOTAL DO PROCESSO: "&amp;TEXT(J29*1500,"R$ 0.000,00")</f>
        <v>VALOR TOTAL DO PROCESSO: R$ 118.110,00</v>
      </c>
      <c r="B30" s="106"/>
      <c r="C30" s="106"/>
      <c r="D30" s="106"/>
      <c r="E30" s="52"/>
      <c r="F30" s="52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</row>
    <row r="31" spans="1:125" ht="17.25" customHeight="1" x14ac:dyDescent="0.2">
      <c r="A31" s="57" t="s">
        <v>70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</row>
    <row r="32" spans="1:125" ht="17.25" customHeight="1" x14ac:dyDescent="0.2">
      <c r="A32" s="58" t="s">
        <v>68</v>
      </c>
      <c r="B32" s="4"/>
      <c r="C32" s="4"/>
      <c r="D32" s="4"/>
      <c r="E32" s="4"/>
      <c r="F32" s="4"/>
      <c r="G32" s="56"/>
      <c r="H32" s="4"/>
      <c r="I32" s="4"/>
      <c r="J32" s="52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</row>
    <row r="33" spans="1:125" ht="18" customHeight="1" x14ac:dyDescent="0.2">
      <c r="A33" s="58" t="s">
        <v>69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</row>
    <row r="34" spans="1:125" ht="17.25" customHeight="1" x14ac:dyDescent="0.2">
      <c r="A34" s="58" t="s">
        <v>72</v>
      </c>
      <c r="B34" s="4"/>
      <c r="C34" s="4"/>
      <c r="D34" s="4"/>
      <c r="E34" s="4"/>
      <c r="F34" s="4"/>
      <c r="G34" s="56"/>
      <c r="H34" s="4"/>
      <c r="I34" s="4"/>
      <c r="J34" s="52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</row>
    <row r="35" spans="1:125" ht="55.5" customHeight="1" x14ac:dyDescent="0.25">
      <c r="A35" s="107" t="s">
        <v>73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</row>
    <row r="36" spans="1:125" ht="11.1" customHeight="1" x14ac:dyDescent="0.25">
      <c r="A36" s="26"/>
      <c r="B36" s="27"/>
      <c r="C36" s="27"/>
      <c r="D36" s="28"/>
      <c r="E36" s="27"/>
      <c r="F36" s="27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</row>
    <row r="37" spans="1:125" ht="11.1" customHeight="1" x14ac:dyDescent="0.25">
      <c r="A37" s="26"/>
      <c r="B37" s="27"/>
      <c r="C37" s="27"/>
      <c r="D37" s="28"/>
      <c r="E37" s="27"/>
      <c r="F37" s="27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</row>
    <row r="38" spans="1:125" ht="11.1" customHeight="1" x14ac:dyDescent="0.25">
      <c r="A38" s="26"/>
      <c r="B38" s="27"/>
      <c r="C38" s="27"/>
      <c r="D38" s="28"/>
      <c r="E38" s="27"/>
      <c r="F38" s="27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</row>
    <row r="39" spans="1:125" ht="11.1" customHeight="1" x14ac:dyDescent="0.25">
      <c r="A39" s="26"/>
      <c r="B39" s="27"/>
      <c r="C39" s="27"/>
      <c r="D39" s="28"/>
      <c r="E39" s="27"/>
      <c r="F39" s="27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</row>
    <row r="40" spans="1:125" ht="11.1" customHeight="1" x14ac:dyDescent="0.25">
      <c r="A40" s="26"/>
      <c r="B40" s="27"/>
      <c r="C40" s="27"/>
      <c r="D40" s="28"/>
      <c r="E40" s="27"/>
      <c r="F40" s="27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</row>
    <row r="41" spans="1:125" ht="11.1" customHeight="1" x14ac:dyDescent="0.25">
      <c r="A41" s="26"/>
      <c r="B41" s="27"/>
      <c r="C41" s="27"/>
      <c r="D41" s="28"/>
      <c r="E41" s="27"/>
      <c r="F41" s="27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</row>
    <row r="42" spans="1:125" ht="11.1" customHeight="1" x14ac:dyDescent="0.25">
      <c r="A42" s="26"/>
      <c r="B42" s="27"/>
      <c r="C42" s="27"/>
      <c r="D42" s="28"/>
      <c r="E42" s="27"/>
      <c r="F42" s="27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</row>
    <row r="43" spans="1:125" ht="11.1" customHeight="1" x14ac:dyDescent="0.25">
      <c r="A43" s="26"/>
      <c r="B43" s="27"/>
      <c r="C43" s="27"/>
      <c r="D43" s="28"/>
      <c r="E43" s="27"/>
      <c r="F43" s="27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</row>
    <row r="44" spans="1:125" ht="11.1" customHeight="1" x14ac:dyDescent="0.25">
      <c r="A44" s="26"/>
      <c r="B44" s="27"/>
      <c r="C44" s="27"/>
      <c r="D44" s="28"/>
      <c r="E44" s="27"/>
      <c r="F44" s="27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</row>
    <row r="45" spans="1:125" ht="11.1" customHeight="1" x14ac:dyDescent="0.25">
      <c r="A45" s="26"/>
      <c r="B45" s="27"/>
      <c r="C45" s="27"/>
      <c r="D45" s="28"/>
      <c r="E45" s="27"/>
      <c r="F45" s="27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</row>
    <row r="46" spans="1:125" ht="11.1" customHeight="1" x14ac:dyDescent="0.25">
      <c r="A46" s="26"/>
      <c r="B46" s="27"/>
      <c r="C46" s="27"/>
      <c r="D46" s="28"/>
      <c r="E46" s="27"/>
      <c r="F46" s="27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</row>
    <row r="47" spans="1:125" ht="11.1" customHeight="1" x14ac:dyDescent="0.25">
      <c r="A47" s="26"/>
      <c r="B47" s="27"/>
      <c r="C47" s="27"/>
      <c r="D47" s="28"/>
      <c r="E47" s="27"/>
      <c r="F47" s="27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</row>
    <row r="48" spans="1:125" ht="11.1" customHeight="1" x14ac:dyDescent="0.25">
      <c r="A48" s="26"/>
      <c r="B48" s="27"/>
      <c r="C48" s="27"/>
      <c r="D48" s="28"/>
      <c r="E48" s="27"/>
      <c r="F48" s="27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</row>
    <row r="49" spans="1:125" ht="11.1" customHeight="1" x14ac:dyDescent="0.25">
      <c r="A49" s="26"/>
      <c r="B49" s="27"/>
      <c r="C49" s="27"/>
      <c r="D49" s="28"/>
      <c r="E49" s="27"/>
      <c r="F49" s="27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</row>
    <row r="50" spans="1:125" ht="11.1" customHeight="1" x14ac:dyDescent="0.2"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</row>
    <row r="51" spans="1:125" ht="11.1" customHeight="1" x14ac:dyDescent="0.2"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</row>
    <row r="52" spans="1:125" ht="11.1" customHeight="1" x14ac:dyDescent="0.2"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</row>
    <row r="53" spans="1:125" ht="11.1" customHeight="1" x14ac:dyDescent="0.2"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</row>
    <row r="54" spans="1:125" ht="11.1" customHeight="1" x14ac:dyDescent="0.2"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</row>
    <row r="55" spans="1:125" ht="11.1" customHeight="1" x14ac:dyDescent="0.2"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</row>
    <row r="56" spans="1:125" ht="11.1" customHeight="1" x14ac:dyDescent="0.2"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</row>
    <row r="57" spans="1:125" ht="11.1" customHeight="1" x14ac:dyDescent="0.2"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</row>
    <row r="58" spans="1:125" ht="11.1" customHeight="1" x14ac:dyDescent="0.2"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</row>
    <row r="59" spans="1:125" ht="11.1" customHeight="1" x14ac:dyDescent="0.2"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</row>
    <row r="60" spans="1:125" ht="11.1" customHeight="1" x14ac:dyDescent="0.2"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</row>
    <row r="61" spans="1:125" ht="11.1" customHeight="1" x14ac:dyDescent="0.2"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</row>
    <row r="62" spans="1:125" ht="11.1" customHeight="1" x14ac:dyDescent="0.2"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</row>
    <row r="63" spans="1:125" ht="11.1" customHeight="1" x14ac:dyDescent="0.2"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</row>
    <row r="64" spans="1:125" ht="11.1" customHeight="1" x14ac:dyDescent="0.2"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</row>
    <row r="65" spans="7:125" ht="11.1" customHeight="1" x14ac:dyDescent="0.2"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</row>
    <row r="66" spans="7:125" ht="11.1" customHeight="1" x14ac:dyDescent="0.2"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</row>
    <row r="67" spans="7:125" ht="11.1" customHeight="1" x14ac:dyDescent="0.2"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</row>
    <row r="68" spans="7:125" ht="11.1" customHeight="1" x14ac:dyDescent="0.2"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</row>
  </sheetData>
  <mergeCells count="10">
    <mergeCell ref="A30:D30"/>
    <mergeCell ref="A35:J35"/>
    <mergeCell ref="A10:J10"/>
    <mergeCell ref="A29:E29"/>
    <mergeCell ref="A11:A12"/>
    <mergeCell ref="B11:B12"/>
    <mergeCell ref="C11:C12"/>
    <mergeCell ref="D11:D12"/>
    <mergeCell ref="E11:I11"/>
    <mergeCell ref="J11:J12"/>
  </mergeCells>
  <conditionalFormatting sqref="J13:J28">
    <cfRule type="expression" dxfId="0" priority="1">
      <formula>$J13=$E13</formula>
    </cfRule>
  </conditionalFormatting>
  <pageMargins left="0.70866141732283472" right="0.51181102362204722" top="0.51181102362204722" bottom="0.35433070866141736" header="0.47244094488188981" footer="0.35433070866141736"/>
  <pageSetup paperSize="9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58"/>
  <sheetViews>
    <sheetView tabSelected="1" zoomScaleNormal="100" workbookViewId="0">
      <selection activeCell="AA8" sqref="AA8:AL8"/>
    </sheetView>
  </sheetViews>
  <sheetFormatPr defaultRowHeight="11.1" customHeight="1" x14ac:dyDescent="0.2"/>
  <cols>
    <col min="1" max="112" width="1.7109375" style="1" customWidth="1"/>
    <col min="113" max="16384" width="9.140625" style="1"/>
  </cols>
  <sheetData>
    <row r="1" spans="1:112" s="5" customFormat="1" ht="61.5" customHeight="1" x14ac:dyDescent="0.2"/>
    <row r="2" spans="1:112" s="5" customFormat="1" ht="55.5" customHeight="1" x14ac:dyDescent="0.2">
      <c r="A2" s="133" t="s">
        <v>107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</row>
    <row r="3" spans="1:112" s="5" customFormat="1" ht="24.95" customHeight="1" x14ac:dyDescent="0.2">
      <c r="A3" s="123" t="s">
        <v>101</v>
      </c>
      <c r="B3" s="123"/>
      <c r="C3" s="123"/>
      <c r="D3" s="123"/>
      <c r="E3" s="123"/>
      <c r="F3" s="123"/>
      <c r="G3" s="123"/>
      <c r="H3" s="122" t="s">
        <v>104</v>
      </c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1" t="s">
        <v>99</v>
      </c>
      <c r="AR3" s="121"/>
      <c r="AS3" s="121"/>
      <c r="AT3" s="121"/>
      <c r="AU3" s="122" t="s">
        <v>109</v>
      </c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</row>
    <row r="4" spans="1:112" s="5" customFormat="1" ht="24.95" customHeight="1" x14ac:dyDescent="0.2">
      <c r="A4" s="124" t="s">
        <v>100</v>
      </c>
      <c r="B4" s="124"/>
      <c r="C4" s="124"/>
      <c r="D4" s="124"/>
      <c r="E4" s="124"/>
      <c r="F4" s="124"/>
      <c r="G4" s="124"/>
      <c r="H4" s="122" t="s">
        <v>108</v>
      </c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</row>
    <row r="5" spans="1:112" s="5" customFormat="1" ht="24.95" customHeight="1" x14ac:dyDescent="0.2">
      <c r="A5" s="123" t="s">
        <v>102</v>
      </c>
      <c r="B5" s="123"/>
      <c r="C5" s="123"/>
      <c r="D5" s="123"/>
      <c r="E5" s="123"/>
      <c r="F5" s="123"/>
      <c r="G5" s="123"/>
      <c r="H5" s="122" t="s">
        <v>106</v>
      </c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3" t="s">
        <v>103</v>
      </c>
      <c r="AF5" s="123"/>
      <c r="AG5" s="123"/>
      <c r="AH5" s="123"/>
      <c r="AI5" s="123"/>
      <c r="AJ5" s="122" t="s">
        <v>105</v>
      </c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</row>
    <row r="6" spans="1:112" s="5" customFormat="1" ht="17.100000000000001" customHeight="1" x14ac:dyDescent="0.2">
      <c r="A6" s="141" t="s">
        <v>83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0" t="s">
        <v>86</v>
      </c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70"/>
      <c r="AB6" s="70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</row>
    <row r="7" spans="1:112" s="5" customFormat="1" ht="17.100000000000001" customHeight="1" x14ac:dyDescent="0.2">
      <c r="A7" s="141" t="s">
        <v>84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0" t="s">
        <v>87</v>
      </c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1" t="s">
        <v>94</v>
      </c>
      <c r="AB7" s="141"/>
      <c r="AC7" s="141"/>
      <c r="AD7" s="141"/>
      <c r="AE7" s="141"/>
      <c r="AF7" s="141"/>
      <c r="AG7" s="72" t="s">
        <v>113</v>
      </c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</row>
    <row r="8" spans="1:112" s="5" customFormat="1" ht="17.100000000000001" customHeight="1" x14ac:dyDescent="0.2">
      <c r="A8" s="141" t="s">
        <v>85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0" t="s">
        <v>88</v>
      </c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1" t="s">
        <v>95</v>
      </c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72" t="s">
        <v>96</v>
      </c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</row>
    <row r="9" spans="1:112" s="5" customFormat="1" ht="17.100000000000001" customHeight="1" x14ac:dyDescent="0.2">
      <c r="A9" s="141" t="s">
        <v>89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3">
        <v>78.739999999999995</v>
      </c>
      <c r="N9" s="143"/>
      <c r="O9" s="143"/>
      <c r="P9" s="143"/>
      <c r="Q9" s="143"/>
      <c r="R9" s="143"/>
      <c r="S9" s="143"/>
      <c r="T9" s="142" t="s">
        <v>90</v>
      </c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3">
        <v>118110</v>
      </c>
      <c r="AN9" s="143"/>
      <c r="AO9" s="143"/>
      <c r="AP9" s="143"/>
      <c r="AQ9" s="143"/>
      <c r="AR9" s="143"/>
      <c r="AS9" s="143"/>
      <c r="AT9" s="143"/>
      <c r="AU9" s="143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</row>
    <row r="10" spans="1:112" s="5" customFormat="1" ht="66.75" customHeight="1" x14ac:dyDescent="0.2">
      <c r="A10" s="144" t="s">
        <v>79</v>
      </c>
      <c r="B10" s="144"/>
      <c r="C10" s="144"/>
      <c r="D10" s="144"/>
      <c r="E10" s="144"/>
      <c r="F10" s="145" t="s">
        <v>91</v>
      </c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</row>
    <row r="11" spans="1:112" s="5" customFormat="1" ht="12.75" x14ac:dyDescent="0.2"/>
    <row r="12" spans="1:112" s="5" customFormat="1" ht="27" customHeight="1" x14ac:dyDescent="0.2">
      <c r="A12" s="126" t="s">
        <v>0</v>
      </c>
      <c r="B12" s="126"/>
      <c r="C12" s="126"/>
      <c r="D12" s="126"/>
      <c r="E12" s="65" t="s">
        <v>2</v>
      </c>
      <c r="F12" s="65"/>
      <c r="G12" s="65"/>
      <c r="H12" s="65"/>
      <c r="I12" s="66"/>
      <c r="J12" s="126" t="s">
        <v>1</v>
      </c>
      <c r="K12" s="126"/>
      <c r="L12" s="126"/>
      <c r="M12" s="126"/>
      <c r="N12" s="126" t="s">
        <v>10</v>
      </c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31" t="s">
        <v>82</v>
      </c>
      <c r="AN12" s="131"/>
      <c r="AO12" s="131"/>
      <c r="AP12" s="131"/>
      <c r="AQ12" s="131"/>
      <c r="AR12" s="131"/>
      <c r="AS12" s="131"/>
      <c r="AT12" s="131" t="s">
        <v>80</v>
      </c>
      <c r="AU12" s="131"/>
      <c r="AV12" s="131"/>
      <c r="AW12" s="131"/>
      <c r="AX12" s="131"/>
      <c r="AY12" s="131"/>
      <c r="AZ12" s="131"/>
      <c r="BA12" s="131" t="s">
        <v>81</v>
      </c>
      <c r="BB12" s="131"/>
      <c r="BC12" s="131"/>
      <c r="BD12" s="131"/>
      <c r="BE12" s="131"/>
      <c r="BF12" s="131"/>
      <c r="BG12" s="131"/>
    </row>
    <row r="13" spans="1:112" s="5" customFormat="1" ht="17.100000000000001" customHeight="1" x14ac:dyDescent="0.2">
      <c r="A13" s="126" t="s">
        <v>46</v>
      </c>
      <c r="B13" s="126"/>
      <c r="C13" s="126"/>
      <c r="D13" s="126"/>
      <c r="E13" s="126">
        <v>5</v>
      </c>
      <c r="F13" s="126"/>
      <c r="G13" s="126"/>
      <c r="H13" s="126"/>
      <c r="I13" s="126"/>
      <c r="J13" s="126" t="s">
        <v>39</v>
      </c>
      <c r="K13" s="126"/>
      <c r="L13" s="126"/>
      <c r="M13" s="126"/>
      <c r="N13" s="129" t="s">
        <v>44</v>
      </c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30">
        <v>2.66</v>
      </c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</row>
    <row r="14" spans="1:112" ht="17.100000000000001" customHeight="1" x14ac:dyDescent="0.2">
      <c r="A14" s="126" t="s">
        <v>47</v>
      </c>
      <c r="B14" s="126"/>
      <c r="C14" s="126"/>
      <c r="D14" s="126"/>
      <c r="E14" s="126">
        <v>2</v>
      </c>
      <c r="F14" s="126"/>
      <c r="G14" s="126"/>
      <c r="H14" s="126"/>
      <c r="I14" s="126"/>
      <c r="J14" s="126" t="s">
        <v>39</v>
      </c>
      <c r="K14" s="126"/>
      <c r="L14" s="126"/>
      <c r="M14" s="126"/>
      <c r="N14" s="129" t="s">
        <v>29</v>
      </c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30">
        <v>3.41</v>
      </c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</row>
    <row r="15" spans="1:112" ht="17.100000000000001" customHeight="1" x14ac:dyDescent="0.2">
      <c r="A15" s="126" t="s">
        <v>48</v>
      </c>
      <c r="B15" s="126"/>
      <c r="C15" s="126"/>
      <c r="D15" s="126"/>
      <c r="E15" s="126">
        <v>2</v>
      </c>
      <c r="F15" s="126"/>
      <c r="G15" s="126"/>
      <c r="H15" s="126"/>
      <c r="I15" s="126"/>
      <c r="J15" s="126" t="s">
        <v>39</v>
      </c>
      <c r="K15" s="126"/>
      <c r="L15" s="126"/>
      <c r="M15" s="126"/>
      <c r="N15" s="129" t="s">
        <v>18</v>
      </c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30">
        <v>2.13</v>
      </c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64"/>
      <c r="BI15" s="64"/>
      <c r="BJ15" s="64"/>
      <c r="BK15" s="64"/>
      <c r="BL15" s="64"/>
      <c r="BM15" s="4"/>
      <c r="BN15" s="4"/>
      <c r="BO15" s="4"/>
    </row>
    <row r="16" spans="1:112" ht="17.100000000000001" customHeight="1" x14ac:dyDescent="0.2">
      <c r="A16" s="126" t="s">
        <v>49</v>
      </c>
      <c r="B16" s="126"/>
      <c r="C16" s="126"/>
      <c r="D16" s="126"/>
      <c r="E16" s="126">
        <v>1</v>
      </c>
      <c r="F16" s="126"/>
      <c r="G16" s="126"/>
      <c r="H16" s="126"/>
      <c r="I16" s="126"/>
      <c r="J16" s="126" t="s">
        <v>40</v>
      </c>
      <c r="K16" s="126"/>
      <c r="L16" s="126"/>
      <c r="M16" s="126"/>
      <c r="N16" s="129" t="s">
        <v>19</v>
      </c>
      <c r="O16" s="129"/>
      <c r="P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30">
        <v>9.33</v>
      </c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</row>
    <row r="17" spans="1:59" ht="17.100000000000001" customHeight="1" x14ac:dyDescent="0.2">
      <c r="A17" s="126" t="s">
        <v>50</v>
      </c>
      <c r="B17" s="126"/>
      <c r="C17" s="126"/>
      <c r="D17" s="126"/>
      <c r="E17" s="126">
        <v>1</v>
      </c>
      <c r="F17" s="126"/>
      <c r="G17" s="126"/>
      <c r="H17" s="126"/>
      <c r="I17" s="126"/>
      <c r="J17" s="126" t="s">
        <v>41</v>
      </c>
      <c r="K17" s="126"/>
      <c r="L17" s="126"/>
      <c r="M17" s="126"/>
      <c r="N17" s="129" t="s">
        <v>20</v>
      </c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30">
        <v>3.39</v>
      </c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</row>
    <row r="18" spans="1:59" ht="17.100000000000001" customHeight="1" x14ac:dyDescent="0.2">
      <c r="A18" s="126" t="s">
        <v>51</v>
      </c>
      <c r="B18" s="126"/>
      <c r="C18" s="126"/>
      <c r="D18" s="126"/>
      <c r="E18" s="126">
        <v>1</v>
      </c>
      <c r="F18" s="126"/>
      <c r="G18" s="126"/>
      <c r="H18" s="126"/>
      <c r="I18" s="126"/>
      <c r="J18" s="126" t="s">
        <v>40</v>
      </c>
      <c r="K18" s="126"/>
      <c r="L18" s="126"/>
      <c r="M18" s="126"/>
      <c r="N18" s="129" t="s">
        <v>21</v>
      </c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30">
        <v>2.12</v>
      </c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</row>
    <row r="19" spans="1:59" ht="17.100000000000001" customHeight="1" x14ac:dyDescent="0.2">
      <c r="A19" s="126" t="s">
        <v>52</v>
      </c>
      <c r="B19" s="126"/>
      <c r="C19" s="126"/>
      <c r="D19" s="126"/>
      <c r="E19" s="126">
        <v>1</v>
      </c>
      <c r="F19" s="126"/>
      <c r="G19" s="126"/>
      <c r="H19" s="126"/>
      <c r="I19" s="126"/>
      <c r="J19" s="126" t="s">
        <v>39</v>
      </c>
      <c r="K19" s="126"/>
      <c r="L19" s="126"/>
      <c r="M19" s="126"/>
      <c r="N19" s="129" t="s">
        <v>22</v>
      </c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30">
        <v>3.17</v>
      </c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</row>
    <row r="20" spans="1:59" ht="17.100000000000001" customHeight="1" x14ac:dyDescent="0.2">
      <c r="A20" s="126" t="s">
        <v>53</v>
      </c>
      <c r="B20" s="126"/>
      <c r="C20" s="126"/>
      <c r="D20" s="126"/>
      <c r="E20" s="126">
        <v>1</v>
      </c>
      <c r="F20" s="126"/>
      <c r="G20" s="126"/>
      <c r="H20" s="126"/>
      <c r="I20" s="126"/>
      <c r="J20" s="126" t="s">
        <v>39</v>
      </c>
      <c r="K20" s="126"/>
      <c r="L20" s="126"/>
      <c r="M20" s="126"/>
      <c r="N20" s="129" t="s">
        <v>23</v>
      </c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30">
        <v>2.5299999999999998</v>
      </c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</row>
    <row r="21" spans="1:59" ht="17.100000000000001" customHeight="1" x14ac:dyDescent="0.2">
      <c r="A21" s="126" t="s">
        <v>54</v>
      </c>
      <c r="B21" s="126"/>
      <c r="C21" s="126"/>
      <c r="D21" s="126"/>
      <c r="E21" s="126">
        <v>1</v>
      </c>
      <c r="F21" s="126"/>
      <c r="G21" s="126"/>
      <c r="H21" s="126"/>
      <c r="I21" s="126"/>
      <c r="J21" s="126" t="s">
        <v>39</v>
      </c>
      <c r="K21" s="126"/>
      <c r="L21" s="126"/>
      <c r="M21" s="126"/>
      <c r="N21" s="129" t="s">
        <v>24</v>
      </c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30">
        <v>2.06</v>
      </c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</row>
    <row r="22" spans="1:59" ht="17.100000000000001" customHeight="1" x14ac:dyDescent="0.2">
      <c r="A22" s="126" t="s">
        <v>55</v>
      </c>
      <c r="B22" s="126"/>
      <c r="C22" s="126"/>
      <c r="D22" s="126"/>
      <c r="E22" s="126">
        <v>1</v>
      </c>
      <c r="F22" s="126"/>
      <c r="G22" s="126"/>
      <c r="H22" s="126"/>
      <c r="I22" s="126"/>
      <c r="J22" s="126" t="s">
        <v>40</v>
      </c>
      <c r="K22" s="126"/>
      <c r="L22" s="126"/>
      <c r="M22" s="126"/>
      <c r="N22" s="129" t="s">
        <v>30</v>
      </c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30">
        <v>3.85</v>
      </c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</row>
    <row r="23" spans="1:59" ht="17.100000000000001" customHeight="1" x14ac:dyDescent="0.2">
      <c r="A23" s="126" t="s">
        <v>56</v>
      </c>
      <c r="B23" s="126"/>
      <c r="C23" s="126"/>
      <c r="D23" s="126"/>
      <c r="E23" s="126">
        <v>1</v>
      </c>
      <c r="F23" s="126"/>
      <c r="G23" s="126"/>
      <c r="H23" s="126"/>
      <c r="I23" s="126"/>
      <c r="J23" s="126" t="s">
        <v>39</v>
      </c>
      <c r="K23" s="126"/>
      <c r="L23" s="126"/>
      <c r="M23" s="126"/>
      <c r="N23" s="129" t="s">
        <v>25</v>
      </c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30">
        <v>1.64</v>
      </c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</row>
    <row r="24" spans="1:59" ht="17.100000000000001" customHeight="1" x14ac:dyDescent="0.2">
      <c r="A24" s="126" t="s">
        <v>57</v>
      </c>
      <c r="B24" s="126"/>
      <c r="C24" s="126"/>
      <c r="D24" s="126"/>
      <c r="E24" s="126">
        <v>1</v>
      </c>
      <c r="F24" s="126"/>
      <c r="G24" s="126"/>
      <c r="H24" s="126"/>
      <c r="I24" s="126"/>
      <c r="J24" s="126" t="s">
        <v>40</v>
      </c>
      <c r="K24" s="126"/>
      <c r="L24" s="126"/>
      <c r="M24" s="126"/>
      <c r="N24" s="129" t="s">
        <v>26</v>
      </c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30">
        <v>4.0999999999999996</v>
      </c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</row>
    <row r="25" spans="1:59" ht="17.100000000000001" customHeight="1" x14ac:dyDescent="0.2">
      <c r="A25" s="126" t="s">
        <v>58</v>
      </c>
      <c r="B25" s="126"/>
      <c r="C25" s="126"/>
      <c r="D25" s="126"/>
      <c r="E25" s="126">
        <v>1</v>
      </c>
      <c r="F25" s="126"/>
      <c r="G25" s="126"/>
      <c r="H25" s="126"/>
      <c r="I25" s="126"/>
      <c r="J25" s="126" t="s">
        <v>43</v>
      </c>
      <c r="K25" s="126"/>
      <c r="L25" s="126"/>
      <c r="M25" s="126"/>
      <c r="N25" s="129" t="s">
        <v>27</v>
      </c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30">
        <v>5.01</v>
      </c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</row>
    <row r="26" spans="1:59" ht="17.100000000000001" customHeight="1" x14ac:dyDescent="0.2">
      <c r="A26" s="126" t="s">
        <v>59</v>
      </c>
      <c r="B26" s="126"/>
      <c r="C26" s="126"/>
      <c r="D26" s="126"/>
      <c r="E26" s="126">
        <v>2</v>
      </c>
      <c r="F26" s="126"/>
      <c r="G26" s="126"/>
      <c r="H26" s="126"/>
      <c r="I26" s="126"/>
      <c r="J26" s="126" t="s">
        <v>40</v>
      </c>
      <c r="K26" s="126"/>
      <c r="L26" s="126"/>
      <c r="M26" s="126"/>
      <c r="N26" s="129" t="s">
        <v>28</v>
      </c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30">
        <v>1.93</v>
      </c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</row>
    <row r="27" spans="1:59" ht="17.100000000000001" customHeight="1" x14ac:dyDescent="0.2">
      <c r="A27" s="126" t="s">
        <v>60</v>
      </c>
      <c r="B27" s="126"/>
      <c r="C27" s="126"/>
      <c r="D27" s="126"/>
      <c r="E27" s="126">
        <v>1</v>
      </c>
      <c r="F27" s="126"/>
      <c r="G27" s="126"/>
      <c r="H27" s="126"/>
      <c r="I27" s="126"/>
      <c r="J27" s="126" t="s">
        <v>40</v>
      </c>
      <c r="K27" s="126"/>
      <c r="L27" s="126"/>
      <c r="M27" s="126"/>
      <c r="N27" s="129" t="s">
        <v>31</v>
      </c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30">
        <v>2.34</v>
      </c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</row>
    <row r="28" spans="1:59" ht="17.100000000000001" customHeight="1" thickBot="1" x14ac:dyDescent="0.25">
      <c r="A28" s="127" t="s">
        <v>61</v>
      </c>
      <c r="B28" s="127"/>
      <c r="C28" s="127"/>
      <c r="D28" s="127"/>
      <c r="E28" s="127">
        <v>1</v>
      </c>
      <c r="F28" s="127"/>
      <c r="G28" s="127"/>
      <c r="H28" s="127"/>
      <c r="I28" s="127"/>
      <c r="J28" s="127" t="s">
        <v>40</v>
      </c>
      <c r="K28" s="127"/>
      <c r="L28" s="127"/>
      <c r="M28" s="127"/>
      <c r="N28" s="128" t="s">
        <v>42</v>
      </c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32">
        <v>10.96</v>
      </c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</row>
    <row r="29" spans="1:59" ht="15" customHeight="1" thickBot="1" x14ac:dyDescent="0.25">
      <c r="A29" s="135" t="s">
        <v>92</v>
      </c>
      <c r="B29" s="136"/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6"/>
      <c r="AI29" s="136"/>
      <c r="AJ29" s="136"/>
      <c r="AK29" s="136"/>
      <c r="AL29" s="137"/>
      <c r="AM29" s="138" t="s">
        <v>93</v>
      </c>
      <c r="AN29" s="138"/>
      <c r="AO29" s="138"/>
      <c r="AP29" s="138"/>
      <c r="AQ29" s="138"/>
      <c r="AR29" s="138"/>
      <c r="AS29" s="138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46"/>
    </row>
    <row r="30" spans="1:59" ht="20.25" customHeight="1" x14ac:dyDescent="0.2">
      <c r="A30" s="69" t="s">
        <v>111</v>
      </c>
    </row>
    <row r="31" spans="1:59" ht="27" customHeight="1" x14ac:dyDescent="0.2">
      <c r="A31" s="125" t="s">
        <v>112</v>
      </c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N31" s="125"/>
      <c r="O31" s="125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67" t="s">
        <v>110</v>
      </c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</row>
    <row r="32" spans="1:59" ht="31.5" customHeight="1" x14ac:dyDescent="0.2">
      <c r="A32" s="118" t="s">
        <v>97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</row>
    <row r="33" spans="1:112" ht="61.5" customHeight="1" x14ac:dyDescent="0.2">
      <c r="A33" s="119" t="s">
        <v>98</v>
      </c>
      <c r="B33" s="120"/>
      <c r="C33" s="120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</row>
    <row r="34" spans="1:112" ht="31.5" customHeight="1" x14ac:dyDescent="0.2"/>
    <row r="35" spans="1:112" ht="15" customHeight="1" x14ac:dyDescent="0.2">
      <c r="A35" s="4"/>
    </row>
    <row r="36" spans="1:112" ht="15" customHeight="1" x14ac:dyDescent="0.2">
      <c r="A36" s="4"/>
    </row>
    <row r="37" spans="1:112" ht="15" customHeight="1" x14ac:dyDescent="0.2">
      <c r="A37" s="4"/>
    </row>
    <row r="38" spans="1:112" ht="15" customHeight="1" x14ac:dyDescent="0.2">
      <c r="A38" s="4"/>
    </row>
    <row r="39" spans="1:112" ht="15" customHeight="1" x14ac:dyDescent="0.2">
      <c r="A39" s="4"/>
    </row>
    <row r="40" spans="1:112" ht="15" customHeight="1" x14ac:dyDescent="0.2">
      <c r="A40" s="4"/>
    </row>
    <row r="41" spans="1:112" ht="11.1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</row>
    <row r="42" spans="1:112" ht="11.1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</row>
    <row r="43" spans="1:112" ht="11.1" customHeight="1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</row>
    <row r="44" spans="1:112" ht="11.1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</row>
    <row r="45" spans="1:112" ht="11.1" customHeight="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</row>
    <row r="46" spans="1:112" ht="11.1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</row>
    <row r="47" spans="1:112" ht="11.1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</row>
    <row r="48" spans="1:112" ht="11.1" customHeight="1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</row>
    <row r="49" spans="1:112" ht="11.1" customHeight="1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</row>
    <row r="50" spans="1:112" ht="11.1" customHeight="1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</row>
    <row r="51" spans="1:112" ht="11.1" customHeight="1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</row>
    <row r="52" spans="1:112" ht="11.1" customHeight="1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</row>
    <row r="53" spans="1:112" ht="11.1" customHeight="1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</row>
    <row r="54" spans="1:112" ht="11.1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</row>
    <row r="55" spans="1:112" ht="11.1" customHeight="1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</row>
    <row r="56" spans="1:112" ht="11.1" customHeight="1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</row>
    <row r="57" spans="1:112" ht="11.1" customHeight="1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</row>
    <row r="58" spans="1:112" ht="11.1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</row>
  </sheetData>
  <mergeCells count="150">
    <mergeCell ref="A2:BG2"/>
    <mergeCell ref="A29:AL29"/>
    <mergeCell ref="AM29:AS29"/>
    <mergeCell ref="AT29:AZ29"/>
    <mergeCell ref="M8:Z8"/>
    <mergeCell ref="M6:Z6"/>
    <mergeCell ref="M7:Z7"/>
    <mergeCell ref="AA7:AF7"/>
    <mergeCell ref="AA8:AL8"/>
    <mergeCell ref="T9:AL9"/>
    <mergeCell ref="AM9:AU9"/>
    <mergeCell ref="A8:L8"/>
    <mergeCell ref="M9:S9"/>
    <mergeCell ref="A10:E10"/>
    <mergeCell ref="F10:BG10"/>
    <mergeCell ref="A9:L9"/>
    <mergeCell ref="A6:L6"/>
    <mergeCell ref="A7:L7"/>
    <mergeCell ref="BA26:BG26"/>
    <mergeCell ref="BA27:BG27"/>
    <mergeCell ref="BA28:BG28"/>
    <mergeCell ref="BA29:BG29"/>
    <mergeCell ref="BA20:BG20"/>
    <mergeCell ref="BA24:BG24"/>
    <mergeCell ref="BA25:BG25"/>
    <mergeCell ref="AT27:AZ27"/>
    <mergeCell ref="AT28:AZ28"/>
    <mergeCell ref="BA12:BG12"/>
    <mergeCell ref="BA13:BG13"/>
    <mergeCell ref="BA14:BG14"/>
    <mergeCell ref="BA15:BG15"/>
    <mergeCell ref="BA16:BG16"/>
    <mergeCell ref="BA17:BG17"/>
    <mergeCell ref="BA18:BG18"/>
    <mergeCell ref="BA19:BG19"/>
    <mergeCell ref="AT21:AZ21"/>
    <mergeCell ref="AT22:AZ22"/>
    <mergeCell ref="AT23:AZ23"/>
    <mergeCell ref="AT24:AZ24"/>
    <mergeCell ref="AT25:AZ25"/>
    <mergeCell ref="AT26:AZ26"/>
    <mergeCell ref="E14:I14"/>
    <mergeCell ref="E15:I15"/>
    <mergeCell ref="E16:I16"/>
    <mergeCell ref="E17:I17"/>
    <mergeCell ref="E18:I18"/>
    <mergeCell ref="E19:I19"/>
    <mergeCell ref="BA21:BG21"/>
    <mergeCell ref="BA22:BG22"/>
    <mergeCell ref="BA23:BG23"/>
    <mergeCell ref="J13:M13"/>
    <mergeCell ref="J14:M14"/>
    <mergeCell ref="J15:M15"/>
    <mergeCell ref="J16:M16"/>
    <mergeCell ref="J17:M17"/>
    <mergeCell ref="J18:M18"/>
    <mergeCell ref="E28:I28"/>
    <mergeCell ref="AT12:AZ12"/>
    <mergeCell ref="AT13:AZ13"/>
    <mergeCell ref="AT14:AZ14"/>
    <mergeCell ref="AT15:AZ15"/>
    <mergeCell ref="AT16:AZ16"/>
    <mergeCell ref="AT17:AZ17"/>
    <mergeCell ref="AT18:AZ18"/>
    <mergeCell ref="AT19:AZ19"/>
    <mergeCell ref="AT20:AZ20"/>
    <mergeCell ref="E21:I21"/>
    <mergeCell ref="E22:I22"/>
    <mergeCell ref="E23:I23"/>
    <mergeCell ref="E24:I24"/>
    <mergeCell ref="E25:I25"/>
    <mergeCell ref="E26:I26"/>
    <mergeCell ref="AM28:AS28"/>
    <mergeCell ref="E13:I13"/>
    <mergeCell ref="AM22:AS22"/>
    <mergeCell ref="AM23:AS23"/>
    <mergeCell ref="AM24:AS24"/>
    <mergeCell ref="AM25:AS25"/>
    <mergeCell ref="AM26:AS26"/>
    <mergeCell ref="AM27:AS27"/>
    <mergeCell ref="AM12:AS12"/>
    <mergeCell ref="AM13:AS13"/>
    <mergeCell ref="AM14:AS14"/>
    <mergeCell ref="AM15:AS15"/>
    <mergeCell ref="AM16:AS16"/>
    <mergeCell ref="AM17:AS17"/>
    <mergeCell ref="AM18:AS18"/>
    <mergeCell ref="AM19:AS19"/>
    <mergeCell ref="AM20:AS20"/>
    <mergeCell ref="AM21:AS21"/>
    <mergeCell ref="N28:AL28"/>
    <mergeCell ref="N12:AL12"/>
    <mergeCell ref="J12:M12"/>
    <mergeCell ref="N21:AL21"/>
    <mergeCell ref="N23:AL23"/>
    <mergeCell ref="N24:AL24"/>
    <mergeCell ref="N25:AL25"/>
    <mergeCell ref="N26:AL26"/>
    <mergeCell ref="N27:AL27"/>
    <mergeCell ref="J28:M28"/>
    <mergeCell ref="N22:AL22"/>
    <mergeCell ref="N13:AL13"/>
    <mergeCell ref="N14:AL14"/>
    <mergeCell ref="N15:AL15"/>
    <mergeCell ref="N16:AL16"/>
    <mergeCell ref="N17:AL17"/>
    <mergeCell ref="N18:AL18"/>
    <mergeCell ref="N19:AL19"/>
    <mergeCell ref="N20:AL20"/>
    <mergeCell ref="J22:M22"/>
    <mergeCell ref="J23:M23"/>
    <mergeCell ref="J24:M24"/>
    <mergeCell ref="J25:M25"/>
    <mergeCell ref="J26:M26"/>
    <mergeCell ref="J20:M20"/>
    <mergeCell ref="J21:M21"/>
    <mergeCell ref="E27:I27"/>
    <mergeCell ref="A28:D28"/>
    <mergeCell ref="A22:D22"/>
    <mergeCell ref="A23:D23"/>
    <mergeCell ref="A24:D24"/>
    <mergeCell ref="A25:D25"/>
    <mergeCell ref="A26:D26"/>
    <mergeCell ref="A27:D27"/>
    <mergeCell ref="E20:I20"/>
    <mergeCell ref="J27:M27"/>
    <mergeCell ref="A32:BG32"/>
    <mergeCell ref="A33:BG33"/>
    <mergeCell ref="AQ3:AT3"/>
    <mergeCell ref="AU3:BG3"/>
    <mergeCell ref="A3:G3"/>
    <mergeCell ref="H3:AP3"/>
    <mergeCell ref="A4:G4"/>
    <mergeCell ref="H4:BG4"/>
    <mergeCell ref="A5:G5"/>
    <mergeCell ref="AE5:AI5"/>
    <mergeCell ref="AJ5:BG5"/>
    <mergeCell ref="H5:AD5"/>
    <mergeCell ref="A31:AR31"/>
    <mergeCell ref="A16:D16"/>
    <mergeCell ref="A17:D17"/>
    <mergeCell ref="A18:D18"/>
    <mergeCell ref="A19:D19"/>
    <mergeCell ref="A20:D20"/>
    <mergeCell ref="A21:D21"/>
    <mergeCell ref="A12:D12"/>
    <mergeCell ref="A13:D13"/>
    <mergeCell ref="A14:D14"/>
    <mergeCell ref="A15:D15"/>
    <mergeCell ref="J19:M19"/>
  </mergeCells>
  <pageMargins left="0.28000000000000003" right="0.27" top="0.51181102362204722" bottom="0.35433070866141736" header="0.47244094488188981" footer="0.35433070866141736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fl 1</vt:lpstr>
      <vt:lpstr>fl 1 (2)</vt:lpstr>
      <vt:lpstr>fl 1 (3)</vt:lpstr>
      <vt:lpstr>'fl 1'!Titulos_de_impressao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98</dc:creator>
  <cp:lastModifiedBy>User</cp:lastModifiedBy>
  <cp:lastPrinted>2020-04-06T17:02:15Z</cp:lastPrinted>
  <dcterms:created xsi:type="dcterms:W3CDTF">2004-03-11T18:49:18Z</dcterms:created>
  <dcterms:modified xsi:type="dcterms:W3CDTF">2020-04-07T14:46:10Z</dcterms:modified>
</cp:coreProperties>
</file>