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oCompras\Desktop\Coleta de Lixo - Versão 13-06-2019\Anexo 2\"/>
    </mc:Choice>
  </mc:AlternateContent>
  <bookViews>
    <workbookView xWindow="1110" yWindow="0" windowWidth="20730" windowHeight="9330" tabRatio="909"/>
  </bookViews>
  <sheets>
    <sheet name="ROTEIRO GERAL " sheetId="27" r:id="rId1"/>
    <sheet name="ROTA 1 - CENTRO" sheetId="38" r:id="rId2"/>
    <sheet name="ROTA 2 -PORTO DA ALDEI E PRAIAS" sheetId="23" r:id="rId3"/>
    <sheet name="ROTA 3 - PRAIA LINDA" sheetId="39" r:id="rId4"/>
    <sheet name="ROTA 4 - BALNEARIO  " sheetId="4" r:id="rId5"/>
    <sheet name="ROTA 5 - ESTACAO 3ª.5ª.Sab" sheetId="30" r:id="rId6"/>
    <sheet name="ROTA 6 -M DOS MILAGRES 2ª.4ª.6ª" sheetId="3" r:id="rId7"/>
    <sheet name="ROTA 7 - P. AMBRÓSIO  3ª.5ª.Sb" sheetId="31" r:id="rId8"/>
    <sheet name="ROTA 8 - COLINAS  2ª.4ª.6ª" sheetId="32" r:id="rId9"/>
    <sheet name="ROTA 9 -  PQ 2 MENIN 3ª.5ª.sab." sheetId="10" r:id="rId10"/>
    <sheet name="ROTA 10 - DO FOGO 2ª, 4ª E 6ª" sheetId="17" r:id="rId11"/>
    <sheet name="ROTA 11 - ALECRIM 3ª, 5ª E SÁB" sheetId="18" r:id="rId12"/>
    <sheet name="ROTA 12 -SÃO MATEUS 2ª, 4ª E 6ª" sheetId="19" r:id="rId13"/>
    <sheet name="ROTA  13 - FLEXEIRA 3ª E 5ª" sheetId="20" r:id="rId14"/>
    <sheet name="ROTA 14 - COLETA HOSPITALAR" sheetId="16" r:id="rId15"/>
    <sheet name="PROGRAMAÇÃO COLETA" sheetId="33" r:id="rId16"/>
    <sheet name="DIST RSU" sheetId="34" r:id="rId17"/>
    <sheet name="DIST RSU dificil acesso" sheetId="36" r:id="rId18"/>
  </sheets>
  <definedNames>
    <definedName name="_xlnm.Print_Area" localSheetId="16">'DIST RSU'!$A$2:$R$61</definedName>
    <definedName name="_xlnm.Print_Area" localSheetId="17">'DIST RSU dificil acesso'!$A$2:$G$29</definedName>
    <definedName name="_xlnm.Print_Area" localSheetId="15">'PROGRAMAÇÃO COLETA'!$A:$J</definedName>
    <definedName name="_xlnm.Print_Area" localSheetId="13">'ROTA  13 - FLEXEIRA 3ª E 5ª'!$A$1:$I$43</definedName>
    <definedName name="_xlnm.Print_Area" localSheetId="1">'ROTA 1 - CENTRO'!$A$1:$G$80</definedName>
    <definedName name="_xlnm.Print_Area" localSheetId="10">'ROTA 10 - DO FOGO 2ª, 4ª E 6ª'!$A$1:$G$137</definedName>
    <definedName name="_xlnm.Print_Area" localSheetId="11">'ROTA 11 - ALECRIM 3ª, 5ª E SÁB'!$A$1:$G$90</definedName>
    <definedName name="_xlnm.Print_Area" localSheetId="12">'ROTA 12 -SÃO MATEUS 2ª, 4ª E 6ª'!$A$1:$I$28</definedName>
    <definedName name="_xlnm.Print_Area" localSheetId="14">'ROTA 14 - COLETA HOSPITALAR'!$A$1:$G$51</definedName>
    <definedName name="_xlnm.Print_Area" localSheetId="2">'ROTA 2 -PORTO DA ALDEI E PRAIAS'!$A$1:$G$131</definedName>
    <definedName name="_xlnm.Print_Area" localSheetId="3">'ROTA 3 - PRAIA LINDA'!$A$1:$G$51</definedName>
    <definedName name="_xlnm.Print_Area" localSheetId="4">'ROTA 4 - BALNEARIO  '!$A$1:$G$98</definedName>
    <definedName name="_xlnm.Print_Area" localSheetId="5">'ROTA 5 - ESTACAO 3ª.5ª.Sab'!$A$1:$G$63</definedName>
    <definedName name="_xlnm.Print_Area" localSheetId="6">'ROTA 6 -M DOS MILAGRES 2ª.4ª.6ª'!$A$1:$G$106</definedName>
    <definedName name="_xlnm.Print_Area" localSheetId="7">'ROTA 7 - P. AMBRÓSIO  3ª.5ª.Sb'!$A$1:$G$71</definedName>
    <definedName name="_xlnm.Print_Area" localSheetId="8">'ROTA 8 - COLINAS  2ª.4ª.6ª'!$A$1:$G$85</definedName>
    <definedName name="_xlnm.Print_Area" localSheetId="9">'ROTA 9 -  PQ 2 MENIN 3ª.5ª.sab.'!$A$1:$G$133</definedName>
    <definedName name="_xlnm.Print_Area" localSheetId="0">'ROTEIRO GERAL '!$A$1:$F$28</definedName>
    <definedName name="_xlnm.Print_Titles" localSheetId="16">'DIST RSU'!$4:$6</definedName>
    <definedName name="_xlnm.Print_Titles" localSheetId="15">'PROGRAMAÇÃO COLETA'!$1:$3</definedName>
    <definedName name="_xlnm.Print_Titles" localSheetId="13">'ROTA  13 - FLEXEIRA 3ª E 5ª'!$1:$3</definedName>
    <definedName name="_xlnm.Print_Titles" localSheetId="10">'ROTA 10 - DO FOGO 2ª, 4ª E 6ª'!$1:$3</definedName>
    <definedName name="_xlnm.Print_Titles" localSheetId="11">'ROTA 11 - ALECRIM 3ª, 5ª E SÁB'!$1:$3</definedName>
    <definedName name="_xlnm.Print_Titles" localSheetId="12">'ROTA 12 -SÃO MATEUS 2ª, 4ª E 6ª'!$1:$3</definedName>
    <definedName name="_xlnm.Print_Titles" localSheetId="14">'ROTA 14 - COLETA HOSPITALAR'!$1:$3</definedName>
    <definedName name="_xlnm.Print_Titles" localSheetId="2">'ROTA 2 -PORTO DA ALDEI E PRAIAS'!$1:$3</definedName>
    <definedName name="_xlnm.Print_Titles" localSheetId="4">'ROTA 4 - BALNEARIO  '!$1:$3</definedName>
    <definedName name="_xlnm.Print_Titles" localSheetId="5">'ROTA 5 - ESTACAO 3ª.5ª.Sab'!$1:$3</definedName>
    <definedName name="_xlnm.Print_Titles" localSheetId="6">'ROTA 6 -M DOS MILAGRES 2ª.4ª.6ª'!$1:$3</definedName>
    <definedName name="_xlnm.Print_Titles" localSheetId="7">'ROTA 7 - P. AMBRÓSIO  3ª.5ª.Sb'!$1:$3</definedName>
    <definedName name="_xlnm.Print_Titles" localSheetId="8">'ROTA 8 - COLINAS  2ª.4ª.6ª'!$1:$3</definedName>
    <definedName name="_xlnm.Print_Titles" localSheetId="9">'ROTA 9 -  PQ 2 MENIN 3ª.5ª.sab.'!$1:$3</definedName>
  </definedNames>
  <calcPr calcId="162913"/>
</workbook>
</file>

<file path=xl/calcChain.xml><?xml version="1.0" encoding="utf-8"?>
<calcChain xmlns="http://schemas.openxmlformats.org/spreadsheetml/2006/main">
  <c r="D80" i="38" l="1"/>
  <c r="E27" i="34"/>
  <c r="R27" i="34" s="1"/>
  <c r="D27" i="34"/>
  <c r="D131" i="10" l="1"/>
  <c r="D133" i="10"/>
  <c r="D43" i="20"/>
  <c r="A32" i="20"/>
  <c r="D126" i="10" l="1"/>
  <c r="D74" i="10"/>
  <c r="D132" i="10" s="1"/>
  <c r="G77" i="32" l="1"/>
  <c r="D34" i="23" l="1"/>
  <c r="D25" i="23"/>
  <c r="D39" i="20" l="1"/>
  <c r="D42" i="20"/>
  <c r="D41" i="20"/>
  <c r="D40" i="20"/>
  <c r="D38" i="20"/>
  <c r="D44" i="20" s="1"/>
  <c r="D33" i="20"/>
  <c r="D28" i="19"/>
  <c r="D29" i="19" s="1"/>
  <c r="D27" i="19"/>
  <c r="D22" i="19"/>
  <c r="D128" i="17"/>
  <c r="D137" i="17"/>
  <c r="D136" i="17"/>
  <c r="D135" i="17"/>
  <c r="D134" i="17"/>
  <c r="D133" i="17"/>
  <c r="D132" i="17"/>
  <c r="D130" i="10"/>
  <c r="D134" i="10" s="1"/>
  <c r="D85" i="32"/>
  <c r="D84" i="32"/>
  <c r="D83" i="32"/>
  <c r="D79" i="32"/>
  <c r="D71" i="31"/>
  <c r="D70" i="31"/>
  <c r="D69" i="31"/>
  <c r="D64" i="31"/>
  <c r="D106" i="3"/>
  <c r="D105" i="3"/>
  <c r="D104" i="3"/>
  <c r="D103" i="3"/>
  <c r="D63" i="30"/>
  <c r="D62" i="30"/>
  <c r="D61" i="30"/>
  <c r="D57" i="30"/>
  <c r="D98" i="4"/>
  <c r="D97" i="4"/>
  <c r="D99" i="4" s="1"/>
  <c r="D93" i="4"/>
  <c r="D131" i="23"/>
  <c r="D129" i="23"/>
  <c r="D128" i="23"/>
  <c r="D127" i="23"/>
  <c r="D126" i="23"/>
  <c r="D51" i="39"/>
  <c r="D122" i="23"/>
  <c r="A7" i="38"/>
  <c r="A8" i="38" s="1"/>
  <c r="A9" i="38" s="1"/>
  <c r="A10" i="38" s="1"/>
  <c r="A11" i="38" s="1"/>
  <c r="A12" i="38" s="1"/>
  <c r="A13" i="38" s="1"/>
  <c r="A14" i="38" s="1"/>
  <c r="A15" i="38" s="1"/>
  <c r="A16" i="38" s="1"/>
  <c r="A17" i="38" s="1"/>
  <c r="A18" i="38" s="1"/>
  <c r="A19" i="38" s="1"/>
  <c r="A20" i="38" s="1"/>
  <c r="A21" i="38" s="1"/>
  <c r="A22" i="38" s="1"/>
  <c r="A23" i="38" s="1"/>
  <c r="A24" i="38" s="1"/>
  <c r="A25" i="38" s="1"/>
  <c r="A26" i="38" s="1"/>
  <c r="A27" i="38" s="1"/>
  <c r="A28" i="38" s="1"/>
  <c r="A29" i="38" s="1"/>
  <c r="A30" i="38" s="1"/>
  <c r="A31" i="38" s="1"/>
  <c r="A32" i="38" s="1"/>
  <c r="A33" i="38" s="1"/>
  <c r="A34" i="38" s="1"/>
  <c r="A35" i="38" s="1"/>
  <c r="A36" i="38" s="1"/>
  <c r="A37" i="38" s="1"/>
  <c r="A38" i="38" s="1"/>
  <c r="A39" i="38" s="1"/>
  <c r="A40" i="38" s="1"/>
  <c r="A41" i="38" s="1"/>
  <c r="A42" i="38" s="1"/>
  <c r="A43" i="38" s="1"/>
  <c r="A44" i="38" s="1"/>
  <c r="A45" i="38" s="1"/>
  <c r="A46" i="38" s="1"/>
  <c r="A47" i="38" s="1"/>
  <c r="A48" i="38" s="1"/>
  <c r="A49" i="38" s="1"/>
  <c r="A50" i="38" s="1"/>
  <c r="A51" i="38" s="1"/>
  <c r="A52" i="38" s="1"/>
  <c r="A53" i="38" s="1"/>
  <c r="A54" i="38" s="1"/>
  <c r="A55" i="38" s="1"/>
  <c r="A56" i="38" s="1"/>
  <c r="A57" i="38" s="1"/>
  <c r="A58" i="38" s="1"/>
  <c r="A59" i="38" s="1"/>
  <c r="A60" i="38" s="1"/>
  <c r="A61" i="38" s="1"/>
  <c r="A62" i="38" s="1"/>
  <c r="A63" i="38" s="1"/>
  <c r="A64" i="38" s="1"/>
  <c r="A65" i="38" s="1"/>
  <c r="A66" i="38" s="1"/>
  <c r="A67" i="38" s="1"/>
  <c r="A68" i="38" s="1"/>
  <c r="A69" i="38" s="1"/>
  <c r="A70" i="38" s="1"/>
  <c r="A71" i="38" s="1"/>
  <c r="A72" i="38" s="1"/>
  <c r="A73" i="38" s="1"/>
  <c r="A74" i="38" s="1"/>
  <c r="D75" i="38"/>
  <c r="D86" i="32" l="1"/>
  <c r="D64" i="30"/>
  <c r="D72" i="31"/>
  <c r="D138" i="17"/>
  <c r="D79" i="38"/>
  <c r="C88" i="18"/>
  <c r="C51" i="39" l="1"/>
  <c r="A10" i="34" s="1"/>
  <c r="C50" i="39" l="1"/>
  <c r="A9" i="34" s="1"/>
  <c r="G10" i="34"/>
  <c r="A37" i="39"/>
  <c r="A38" i="39" s="1"/>
  <c r="A39" i="39" s="1"/>
  <c r="A40" i="39" s="1"/>
  <c r="A41" i="39" s="1"/>
  <c r="A42" i="39" s="1"/>
  <c r="A43" i="39" s="1"/>
  <c r="A44" i="39" s="1"/>
  <c r="A45" i="39" s="1"/>
  <c r="D17" i="39"/>
  <c r="D14" i="39"/>
  <c r="D50" i="39" l="1"/>
  <c r="D52" i="39" s="1"/>
  <c r="D46" i="39"/>
  <c r="G9" i="34" l="1"/>
  <c r="G47" i="34" s="1"/>
  <c r="A6" i="27"/>
  <c r="A7" i="27" s="1"/>
  <c r="A8" i="27" s="1"/>
  <c r="A9" i="27" s="1"/>
  <c r="A10" i="27" s="1"/>
  <c r="A11" i="27" s="1"/>
  <c r="A12" i="27" s="1"/>
  <c r="A13" i="27" s="1"/>
  <c r="H4" i="38"/>
  <c r="E26" i="34" l="1"/>
  <c r="E47" i="34" s="1"/>
  <c r="F33" i="34"/>
  <c r="F38" i="34"/>
  <c r="F32" i="34"/>
  <c r="A14" i="34"/>
  <c r="A33" i="34"/>
  <c r="F31" i="34" l="1"/>
  <c r="A25" i="34"/>
  <c r="I25" i="34"/>
  <c r="H14" i="34"/>
  <c r="A5" i="3"/>
  <c r="A6" i="3" s="1"/>
  <c r="A7" i="3" s="1"/>
  <c r="A9" i="3" s="1"/>
  <c r="A10" i="3" s="1"/>
  <c r="A11" i="3" s="1"/>
  <c r="A12" i="3" s="1"/>
  <c r="A13" i="3" s="1"/>
  <c r="A14" i="3" s="1"/>
  <c r="A20" i="3" s="1"/>
  <c r="A21" i="3" s="1"/>
  <c r="A22" i="3" s="1"/>
  <c r="D5" i="3"/>
  <c r="A5" i="30"/>
  <c r="A6" i="30" s="1"/>
  <c r="A7" i="30" s="1"/>
  <c r="A8" i="30" s="1"/>
  <c r="A9" i="30" s="1"/>
  <c r="A10" i="30" s="1"/>
  <c r="A11" i="30" s="1"/>
  <c r="A12" i="30" s="1"/>
  <c r="A13" i="30" s="1"/>
  <c r="A14" i="30" s="1"/>
  <c r="D102" i="3" l="1"/>
  <c r="D107" i="3" s="1"/>
  <c r="D98" i="3"/>
  <c r="J8" i="34" l="1"/>
  <c r="P47" i="34"/>
  <c r="M11" i="34"/>
  <c r="A6" i="32"/>
  <c r="A7" i="32" s="1"/>
  <c r="A9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1" i="32" s="1"/>
  <c r="A22" i="32" s="1"/>
  <c r="A23" i="32" s="1"/>
  <c r="A24" i="32" s="1"/>
  <c r="A25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1" i="32" s="1"/>
  <c r="A52" i="32" s="1"/>
  <c r="A54" i="32" s="1"/>
  <c r="L34" i="34"/>
  <c r="C84" i="32"/>
  <c r="L13" i="34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J18" i="34"/>
  <c r="J17" i="34"/>
  <c r="J15" i="34"/>
  <c r="A24" i="3"/>
  <c r="A27" i="3" s="1"/>
  <c r="A28" i="3" s="1"/>
  <c r="A29" i="3" s="1"/>
  <c r="A30" i="3" s="1"/>
  <c r="A31" i="3" s="1"/>
  <c r="A34" i="3" s="1"/>
  <c r="A35" i="3" s="1"/>
  <c r="A36" i="3" s="1"/>
  <c r="A38" i="3" s="1"/>
  <c r="A39" i="3" s="1"/>
  <c r="A40" i="3" s="1"/>
  <c r="A42" i="3" s="1"/>
  <c r="A43" i="3" s="1"/>
  <c r="A44" i="3" s="1"/>
  <c r="A45" i="3" s="1"/>
  <c r="A46" i="3" s="1"/>
  <c r="A47" i="3" s="1"/>
  <c r="A48" i="3" s="1"/>
  <c r="A52" i="3" s="1"/>
  <c r="A53" i="3" s="1"/>
  <c r="A54" i="3" s="1"/>
  <c r="A55" i="3" s="1"/>
  <c r="A56" i="3" s="1"/>
  <c r="A57" i="3" s="1"/>
  <c r="A59" i="3" s="1"/>
  <c r="A60" i="3" s="1"/>
  <c r="A61" i="3" s="1"/>
  <c r="A63" i="3" s="1"/>
  <c r="A67" i="3" s="1"/>
  <c r="A68" i="3" s="1"/>
  <c r="A69" i="3" s="1"/>
  <c r="A70" i="3" s="1"/>
  <c r="I36" i="34"/>
  <c r="I7" i="34"/>
  <c r="A15" i="30"/>
  <c r="A16" i="30" s="1"/>
  <c r="A17" i="30" s="1"/>
  <c r="A18" i="30" s="1"/>
  <c r="A19" i="30" s="1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31" i="30" s="1"/>
  <c r="A34" i="30" s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D130" i="23"/>
  <c r="G54" i="23"/>
  <c r="G57" i="23" s="1"/>
  <c r="G58" i="23" s="1"/>
  <c r="A55" i="32" l="1"/>
  <c r="A56" i="32" s="1"/>
  <c r="A57" i="32" s="1"/>
  <c r="A58" i="32" s="1"/>
  <c r="A60" i="32" s="1"/>
  <c r="A62" i="32" s="1"/>
  <c r="A63" i="32" s="1"/>
  <c r="A64" i="32" s="1"/>
  <c r="A65" i="32" s="1"/>
  <c r="A66" i="32" s="1"/>
  <c r="A68" i="32" s="1"/>
  <c r="A69" i="32" s="1"/>
  <c r="A70" i="32" s="1"/>
  <c r="A71" i="32" s="1"/>
  <c r="A72" i="32" s="1"/>
  <c r="A73" i="32" s="1"/>
  <c r="A74" i="32" s="1"/>
  <c r="A76" i="32" s="1"/>
  <c r="A77" i="32" s="1"/>
  <c r="A78" i="32" s="1"/>
  <c r="A36" i="10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F13" i="34"/>
  <c r="D132" i="23"/>
  <c r="A73" i="3"/>
  <c r="A74" i="3" s="1"/>
  <c r="A75" i="3" s="1"/>
  <c r="A76" i="3" s="1"/>
  <c r="A77" i="3" s="1"/>
  <c r="A78" i="3" s="1"/>
  <c r="A80" i="3" s="1"/>
  <c r="A81" i="3" s="1"/>
  <c r="A82" i="3" s="1"/>
  <c r="A83" i="3" s="1"/>
  <c r="A84" i="3" s="1"/>
  <c r="A86" i="3" s="1"/>
  <c r="A88" i="3" s="1"/>
  <c r="A89" i="3" s="1"/>
  <c r="A90" i="3" s="1"/>
  <c r="A91" i="3" s="1"/>
  <c r="A92" i="3" s="1"/>
  <c r="A95" i="3" s="1"/>
  <c r="A96" i="3" s="1"/>
  <c r="A97" i="3" s="1"/>
  <c r="A71" i="3"/>
  <c r="A39" i="4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9" i="4" s="1"/>
  <c r="A90" i="4" s="1"/>
  <c r="A91" i="4" s="1"/>
  <c r="A92" i="4" s="1"/>
  <c r="A35" i="30"/>
  <c r="A36" i="30" s="1"/>
  <c r="A37" i="30" s="1"/>
  <c r="A38" i="30" s="1"/>
  <c r="A39" i="30" s="1"/>
  <c r="A40" i="30" s="1"/>
  <c r="A41" i="30" s="1"/>
  <c r="A42" i="30" s="1"/>
  <c r="A43" i="30" s="1"/>
  <c r="A44" i="30" s="1"/>
  <c r="A45" i="30" s="1"/>
  <c r="A46" i="30" s="1"/>
  <c r="A47" i="30" s="1"/>
  <c r="A48" i="30" s="1"/>
  <c r="A49" i="30" s="1"/>
  <c r="A50" i="30" s="1"/>
  <c r="A51" i="30" s="1"/>
  <c r="G20" i="33"/>
  <c r="A52" i="30" l="1"/>
  <c r="A53" i="30" s="1"/>
  <c r="A54" i="30" s="1"/>
  <c r="A55" i="30" s="1"/>
  <c r="A56" i="30" s="1"/>
  <c r="A5" i="23"/>
  <c r="A6" i="23" s="1"/>
  <c r="A7" i="23" s="1"/>
  <c r="D10" i="18"/>
  <c r="D81" i="18" s="1"/>
  <c r="J16" i="34"/>
  <c r="A9" i="23" l="1"/>
  <c r="A10" i="23" s="1"/>
  <c r="A11" i="23" s="1"/>
  <c r="A12" i="23" s="1"/>
  <c r="B11" i="36"/>
  <c r="B12" i="36" s="1"/>
  <c r="B13" i="36" s="1"/>
  <c r="B14" i="36" s="1"/>
  <c r="F14" i="36"/>
  <c r="C43" i="20"/>
  <c r="A14" i="36" s="1"/>
  <c r="F13" i="36"/>
  <c r="A13" i="36"/>
  <c r="F12" i="36"/>
  <c r="C41" i="20"/>
  <c r="A12" i="36" s="1"/>
  <c r="F11" i="36"/>
  <c r="C40" i="20"/>
  <c r="A11" i="36" s="1"/>
  <c r="F10" i="36"/>
  <c r="A10" i="36"/>
  <c r="F9" i="36"/>
  <c r="C38" i="20"/>
  <c r="A9" i="36" s="1"/>
  <c r="E8" i="36"/>
  <c r="C28" i="19"/>
  <c r="A8" i="36" s="1"/>
  <c r="E7" i="36"/>
  <c r="C27" i="19"/>
  <c r="A7" i="36" s="1"/>
  <c r="C15" i="36"/>
  <c r="D14" i="36"/>
  <c r="D13" i="36"/>
  <c r="D12" i="36"/>
  <c r="D11" i="36"/>
  <c r="D10" i="36"/>
  <c r="D9" i="36"/>
  <c r="D8" i="36"/>
  <c r="D7" i="36"/>
  <c r="G21" i="33"/>
  <c r="E21" i="33"/>
  <c r="E20" i="33"/>
  <c r="B22" i="33"/>
  <c r="B23" i="33"/>
  <c r="B24" i="33"/>
  <c r="B25" i="33"/>
  <c r="B21" i="33"/>
  <c r="B20" i="33"/>
  <c r="A81" i="18"/>
  <c r="A128" i="17" s="1"/>
  <c r="A126" i="10" s="1"/>
  <c r="A79" i="32" s="1"/>
  <c r="A64" i="31" s="1"/>
  <c r="A98" i="3" s="1"/>
  <c r="A22" i="19"/>
  <c r="G98" i="10"/>
  <c r="G100" i="10" s="1"/>
  <c r="G101" i="10" s="1"/>
  <c r="G102" i="10" s="1"/>
  <c r="G103" i="10" s="1"/>
  <c r="G104" i="10" s="1"/>
  <c r="G105" i="10" s="1"/>
  <c r="G106" i="10" s="1"/>
  <c r="G107" i="10" s="1"/>
  <c r="G108" i="10" s="1"/>
  <c r="G109" i="10" s="1"/>
  <c r="G110" i="10" s="1"/>
  <c r="G111" i="10" s="1"/>
  <c r="G112" i="10" s="1"/>
  <c r="G113" i="10" s="1"/>
  <c r="G114" i="10" s="1"/>
  <c r="G115" i="10" s="1"/>
  <c r="G116" i="10" s="1"/>
  <c r="G117" i="10" s="1"/>
  <c r="G118" i="10" s="1"/>
  <c r="G119" i="10" s="1"/>
  <c r="G120" i="10" s="1"/>
  <c r="G121" i="10" s="1"/>
  <c r="G122" i="10" s="1"/>
  <c r="G123" i="10" s="1"/>
  <c r="G124" i="10" s="1"/>
  <c r="G125" i="10" s="1"/>
  <c r="D26" i="34"/>
  <c r="A14" i="23" l="1"/>
  <c r="A15" i="23" s="1"/>
  <c r="A16" i="23" s="1"/>
  <c r="G10" i="36"/>
  <c r="E15" i="36"/>
  <c r="G7" i="36"/>
  <c r="G8" i="36"/>
  <c r="G9" i="36"/>
  <c r="G14" i="36"/>
  <c r="G12" i="36"/>
  <c r="G11" i="36"/>
  <c r="F15" i="36"/>
  <c r="G13" i="36"/>
  <c r="D15" i="36"/>
  <c r="D8" i="34"/>
  <c r="D9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8" i="34"/>
  <c r="D29" i="34"/>
  <c r="D30" i="34"/>
  <c r="D31" i="34"/>
  <c r="D32" i="34"/>
  <c r="D33" i="34"/>
  <c r="D34" i="34"/>
  <c r="D35" i="34"/>
  <c r="D36" i="34"/>
  <c r="D37" i="34"/>
  <c r="D38" i="34"/>
  <c r="D39" i="34"/>
  <c r="D40" i="34"/>
  <c r="D41" i="34"/>
  <c r="D42" i="34"/>
  <c r="D43" i="34"/>
  <c r="D44" i="34"/>
  <c r="D45" i="34"/>
  <c r="D46" i="34"/>
  <c r="D7" i="34"/>
  <c r="R7" i="34" s="1"/>
  <c r="H16" i="27"/>
  <c r="A14" i="27"/>
  <c r="A15" i="27" s="1"/>
  <c r="A16" i="27" s="1"/>
  <c r="A17" i="27" s="1"/>
  <c r="C47" i="34"/>
  <c r="F30" i="34"/>
  <c r="F47" i="34" s="1"/>
  <c r="A17" i="23" l="1"/>
  <c r="A18" i="23" s="1"/>
  <c r="A19" i="23" s="1"/>
  <c r="A20" i="23" s="1"/>
  <c r="A21" i="23" s="1"/>
  <c r="G15" i="36"/>
  <c r="D47" i="34"/>
  <c r="D90" i="18"/>
  <c r="D89" i="18"/>
  <c r="D88" i="18"/>
  <c r="D87" i="18"/>
  <c r="D86" i="18"/>
  <c r="C90" i="18"/>
  <c r="A46" i="34" s="1"/>
  <c r="C89" i="18"/>
  <c r="A45" i="34" s="1"/>
  <c r="A44" i="34"/>
  <c r="C87" i="18"/>
  <c r="A43" i="34" s="1"/>
  <c r="C86" i="18"/>
  <c r="A42" i="34" s="1"/>
  <c r="N29" i="34"/>
  <c r="R29" i="34" s="1"/>
  <c r="N28" i="34"/>
  <c r="R28" i="34" s="1"/>
  <c r="N22" i="34"/>
  <c r="N20" i="34"/>
  <c r="C137" i="17"/>
  <c r="C136" i="17"/>
  <c r="A29" i="34" s="1"/>
  <c r="C135" i="17"/>
  <c r="A28" i="34" s="1"/>
  <c r="C134" i="17"/>
  <c r="A24" i="34" s="1"/>
  <c r="C133" i="17"/>
  <c r="C132" i="17"/>
  <c r="A20" i="34" s="1"/>
  <c r="M19" i="34"/>
  <c r="R19" i="34" s="1"/>
  <c r="C133" i="10"/>
  <c r="C132" i="10"/>
  <c r="A12" i="34" s="1"/>
  <c r="C130" i="10"/>
  <c r="G54" i="32"/>
  <c r="G56" i="32" l="1"/>
  <c r="G57" i="32" s="1"/>
  <c r="G58" i="32" s="1"/>
  <c r="G55" i="32"/>
  <c r="O42" i="34"/>
  <c r="D91" i="18"/>
  <c r="G59" i="32"/>
  <c r="G60" i="32" s="1"/>
  <c r="G62" i="32" s="1"/>
  <c r="G63" i="32" s="1"/>
  <c r="G64" i="32" s="1"/>
  <c r="G65" i="32" s="1"/>
  <c r="G66" i="32" s="1"/>
  <c r="G68" i="32" s="1"/>
  <c r="G69" i="32" s="1"/>
  <c r="G70" i="32" s="1"/>
  <c r="G71" i="32" s="1"/>
  <c r="G72" i="32" s="1"/>
  <c r="G73" i="32" s="1"/>
  <c r="G74" i="32" s="1"/>
  <c r="G76" i="32" s="1"/>
  <c r="G78" i="32" s="1"/>
  <c r="H11" i="34"/>
  <c r="N23" i="34"/>
  <c r="R23" i="34" s="1"/>
  <c r="O44" i="34"/>
  <c r="R44" i="34" s="1"/>
  <c r="M12" i="34"/>
  <c r="R12" i="34" s="1"/>
  <c r="N24" i="34"/>
  <c r="R24" i="34" s="1"/>
  <c r="O45" i="34"/>
  <c r="R45" i="34" s="1"/>
  <c r="L35" i="34"/>
  <c r="R35" i="34" s="1"/>
  <c r="O46" i="34"/>
  <c r="R46" i="34" s="1"/>
  <c r="M21" i="34"/>
  <c r="R21" i="34" s="1"/>
  <c r="O43" i="34"/>
  <c r="R43" i="34" s="1"/>
  <c r="A22" i="23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R42" i="34"/>
  <c r="Q47" i="34"/>
  <c r="R22" i="34"/>
  <c r="R34" i="34"/>
  <c r="G5" i="31"/>
  <c r="G6" i="31" s="1"/>
  <c r="G7" i="31" s="1"/>
  <c r="G8" i="31" s="1"/>
  <c r="G9" i="31" s="1"/>
  <c r="G10" i="31" s="1"/>
  <c r="G11" i="31" s="1"/>
  <c r="K39" i="34"/>
  <c r="C71" i="31"/>
  <c r="A40" i="34" s="1"/>
  <c r="C70" i="31"/>
  <c r="A41" i="34" s="1"/>
  <c r="A39" i="34"/>
  <c r="R18" i="34"/>
  <c r="R17" i="34"/>
  <c r="R16" i="34"/>
  <c r="C104" i="3"/>
  <c r="A18" i="34" s="1"/>
  <c r="C106" i="3"/>
  <c r="A17" i="34" s="1"/>
  <c r="C105" i="3"/>
  <c r="A16" i="34" s="1"/>
  <c r="R33" i="34"/>
  <c r="R32" i="34"/>
  <c r="R38" i="34"/>
  <c r="R37" i="34"/>
  <c r="R26" i="34"/>
  <c r="C63" i="30"/>
  <c r="C97" i="4"/>
  <c r="R13" i="34"/>
  <c r="C130" i="23"/>
  <c r="A13" i="34" s="1"/>
  <c r="C129" i="23"/>
  <c r="A38" i="34" s="1"/>
  <c r="C127" i="23"/>
  <c r="C126" i="23"/>
  <c r="N47" i="34" l="1"/>
  <c r="O47" i="34"/>
  <c r="K41" i="34"/>
  <c r="R41" i="34" s="1"/>
  <c r="K40" i="34"/>
  <c r="R40" i="34" s="1"/>
  <c r="M47" i="34"/>
  <c r="A34" i="23"/>
  <c r="A35" i="23" s="1"/>
  <c r="A36" i="23" s="1"/>
  <c r="A37" i="23" s="1"/>
  <c r="A38" i="23" s="1"/>
  <c r="A39" i="23" s="1"/>
  <c r="A42" i="23" s="1"/>
  <c r="A43" i="23" s="1"/>
  <c r="A44" i="23" s="1"/>
  <c r="A45" i="23" s="1"/>
  <c r="J47" i="34"/>
  <c r="R20" i="34"/>
  <c r="R31" i="34"/>
  <c r="R39" i="34"/>
  <c r="R36" i="34"/>
  <c r="R14" i="34"/>
  <c r="R11" i="34"/>
  <c r="R10" i="34"/>
  <c r="R9" i="34"/>
  <c r="K47" i="34" l="1"/>
  <c r="H47" i="34"/>
  <c r="A62" i="23"/>
  <c r="R8" i="34"/>
  <c r="R15" i="34"/>
  <c r="L47" i="34"/>
  <c r="R30" i="34"/>
  <c r="I47" i="34"/>
  <c r="R25" i="34"/>
  <c r="C103" i="3"/>
  <c r="A15" i="34" s="1"/>
  <c r="A63" i="23" l="1"/>
  <c r="A64" i="23" s="1"/>
  <c r="A65" i="23" s="1"/>
  <c r="A66" i="23" s="1"/>
  <c r="A67" i="23" s="1"/>
  <c r="R47" i="34"/>
  <c r="A68" i="23" l="1"/>
  <c r="A69" i="23" s="1"/>
  <c r="A70" i="23" l="1"/>
  <c r="A71" i="23" s="1"/>
  <c r="A72" i="23" s="1"/>
  <c r="A73" i="23" s="1"/>
  <c r="A74" i="23" s="1"/>
  <c r="A75" i="23" s="1"/>
  <c r="A76" i="23" s="1"/>
  <c r="A77" i="23" s="1"/>
  <c r="A79" i="23" s="1"/>
  <c r="A80" i="23" s="1"/>
  <c r="A81" i="23" s="1"/>
  <c r="A82" i="23" s="1"/>
  <c r="A83" i="23" s="1"/>
  <c r="A84" i="23" s="1"/>
  <c r="A86" i="23" l="1"/>
  <c r="A87" i="23" s="1"/>
  <c r="A88" i="23" s="1"/>
  <c r="A89" i="23" s="1"/>
  <c r="A90" i="23" s="1"/>
  <c r="A91" i="23" s="1"/>
  <c r="A96" i="23" s="1"/>
  <c r="A97" i="23" s="1"/>
  <c r="A98" i="23" l="1"/>
  <c r="A101" i="23" s="1"/>
  <c r="A102" i="23" s="1"/>
  <c r="A103" i="23" s="1"/>
  <c r="A104" i="23" s="1"/>
  <c r="A105" i="23" s="1"/>
  <c r="A106" i="23" s="1"/>
  <c r="A107" i="23" l="1"/>
  <c r="A108" i="23" s="1"/>
  <c r="A109" i="23" s="1"/>
  <c r="A110" i="23" s="1"/>
  <c r="A111" i="23" s="1"/>
  <c r="A112" i="23" s="1"/>
  <c r="A113" i="23" s="1"/>
  <c r="A114" i="23" s="1"/>
  <c r="A115" i="23" s="1"/>
  <c r="A116" i="23" s="1"/>
  <c r="A117" i="23" s="1"/>
  <c r="A58" i="23" s="1"/>
</calcChain>
</file>

<file path=xl/sharedStrings.xml><?xml version="1.0" encoding="utf-8"?>
<sst xmlns="http://schemas.openxmlformats.org/spreadsheetml/2006/main" count="4687" uniqueCount="1212">
  <si>
    <t>BAIRRO (S)</t>
  </si>
  <si>
    <t>HORÁRIO</t>
  </si>
  <si>
    <t>CENTRO</t>
  </si>
  <si>
    <t>EQUIPAMENTO</t>
  </si>
  <si>
    <t>COMPACTADOR</t>
  </si>
  <si>
    <t>COLETA HOSPITALAR</t>
  </si>
  <si>
    <t>ORDEM</t>
  </si>
  <si>
    <t>LOGRADOURO</t>
  </si>
  <si>
    <t>TIPO ESTRADA</t>
  </si>
  <si>
    <t>OBS</t>
  </si>
  <si>
    <t>BAIRRO</t>
  </si>
  <si>
    <t>ENTRADA</t>
  </si>
  <si>
    <t>SAÍDA</t>
  </si>
  <si>
    <t>TIPO</t>
  </si>
  <si>
    <t>EXTENSÃO</t>
  </si>
  <si>
    <t xml:space="preserve">2ª / 4ª / 6ª </t>
  </si>
  <si>
    <t>3ª / 5ª/ SAB</t>
  </si>
  <si>
    <t>MORRO DOS MILAGRES</t>
  </si>
  <si>
    <t>DIAS COLETA</t>
  </si>
  <si>
    <t>DIAS  COLETA</t>
  </si>
  <si>
    <t>RUA</t>
  </si>
  <si>
    <t>SÃO SEBASTIÃO</t>
  </si>
  <si>
    <t>ASFALTO</t>
  </si>
  <si>
    <t>TERESÓPOLIS</t>
  </si>
  <si>
    <t>ENTRE RIOS</t>
  </si>
  <si>
    <t>FRIBURGO</t>
  </si>
  <si>
    <t>MONERAT</t>
  </si>
  <si>
    <t>GENINHO</t>
  </si>
  <si>
    <t>SANTOS REIS</t>
  </si>
  <si>
    <t>3 DE FEVEREIRO</t>
  </si>
  <si>
    <t>MANOEL MORAES</t>
  </si>
  <si>
    <t>PROFESSORA ISMÊNIA TRINDADE</t>
  </si>
  <si>
    <t>12 DE OUTUBRO</t>
  </si>
  <si>
    <t>JOÃO TORRES</t>
  </si>
  <si>
    <t>SÃO PAULO</t>
  </si>
  <si>
    <t>NITERÓI</t>
  </si>
  <si>
    <t>ITAPERUNA</t>
  </si>
  <si>
    <t>ITAOCARA</t>
  </si>
  <si>
    <t>MAGÉ</t>
  </si>
  <si>
    <t>ESTR.</t>
  </si>
  <si>
    <t>RAINHA</t>
  </si>
  <si>
    <t>MIRACEMA</t>
  </si>
  <si>
    <t>IRACY DOS SANTOS</t>
  </si>
  <si>
    <t>RESENDE</t>
  </si>
  <si>
    <t>BARIRI</t>
  </si>
  <si>
    <t>CAXIAS</t>
  </si>
  <si>
    <t>A</t>
  </si>
  <si>
    <t>TRAV.</t>
  </si>
  <si>
    <t>SAMARITANA</t>
  </si>
  <si>
    <t>JOAQUINA RIOS</t>
  </si>
  <si>
    <t>PREFEITO JOSÉ ALBERTO JOTTA DE SOUZA</t>
  </si>
  <si>
    <t>DAS MAGNÓLIAS</t>
  </si>
  <si>
    <t>DAS VIOLETAS</t>
  </si>
  <si>
    <t>DAS ROSAS</t>
  </si>
  <si>
    <t>INÁCIA DE SOUZA (ANTIGA RUA A)</t>
  </si>
  <si>
    <t>ZICO</t>
  </si>
  <si>
    <t>SELMA RODRIGUES</t>
  </si>
  <si>
    <t>ROD.</t>
  </si>
  <si>
    <t>LAS VEGAS</t>
  </si>
  <si>
    <t>COLORADO</t>
  </si>
  <si>
    <t>FLÓRIDA</t>
  </si>
  <si>
    <t>DETROIT</t>
  </si>
  <si>
    <t>DOS PASSAGEIROS</t>
  </si>
  <si>
    <t>JOSÉ TAVARES DA SILVEIRA</t>
  </si>
  <si>
    <t>7 DE MAIO</t>
  </si>
  <si>
    <t>13 DE OUTUBRO</t>
  </si>
  <si>
    <t>POR DO SOL</t>
  </si>
  <si>
    <t>DALLAS</t>
  </si>
  <si>
    <t>OLIMPIA</t>
  </si>
  <si>
    <t>CALIFÓRNIA</t>
  </si>
  <si>
    <t>TEXAS</t>
  </si>
  <si>
    <t>FILADELFIA</t>
  </si>
  <si>
    <t>OLIMPICA</t>
  </si>
  <si>
    <t>ATLANTA</t>
  </si>
  <si>
    <t>GABRIEL DOS SANTOS</t>
  </si>
  <si>
    <t>NEW JERSEY</t>
  </si>
  <si>
    <t>LOS ANGELES</t>
  </si>
  <si>
    <t>FRANCISCO SOUZA DE SÁ</t>
  </si>
  <si>
    <t>VICENTE LOURENÇO</t>
  </si>
  <si>
    <t>FRANCISCO ARAÚJO</t>
  </si>
  <si>
    <t>LEONOR ARAÚJO</t>
  </si>
  <si>
    <t>21 DE AGOSTO</t>
  </si>
  <si>
    <t>ESPERANÇA</t>
  </si>
  <si>
    <t>CASEMIRO DE ABREU</t>
  </si>
  <si>
    <t xml:space="preserve">RUA </t>
  </si>
  <si>
    <t>MIRANDA PINTO</t>
  </si>
  <si>
    <t xml:space="preserve">DOUTOR PLÍNIO </t>
  </si>
  <si>
    <t xml:space="preserve">AV. </t>
  </si>
  <si>
    <t>LISBOA</t>
  </si>
  <si>
    <t>TADEU DE LIMA NETO</t>
  </si>
  <si>
    <t>PAULISTA</t>
  </si>
  <si>
    <t>PORTUGAL</t>
  </si>
  <si>
    <t>DONA EUNICE</t>
  </si>
  <si>
    <t>PROFESSOR JOSÉ KOES</t>
  </si>
  <si>
    <t>DAS CAMÉLIAS</t>
  </si>
  <si>
    <t>MIRANTE DAS FLORES</t>
  </si>
  <si>
    <t>PRAIA LINDA</t>
  </si>
  <si>
    <t>JD ARCO IRIS</t>
  </si>
  <si>
    <t>FLAMBOYANTS</t>
  </si>
  <si>
    <t>DAS HORTÊNCIAS</t>
  </si>
  <si>
    <t>DAS ORQUÍDEAS</t>
  </si>
  <si>
    <t>DAS TULIPAS</t>
  </si>
  <si>
    <t>DAS ACACIAS</t>
  </si>
  <si>
    <t xml:space="preserve">DAS MARGARIDAS </t>
  </si>
  <si>
    <t>DAS AZALÉIAS</t>
  </si>
  <si>
    <t>NOSSA SENHORA DE FÁTIMA (DETRAN / BATALHÃO PM)</t>
  </si>
  <si>
    <t>MARCÍLIO DIAS</t>
  </si>
  <si>
    <t>PROFESSOR GUSTAVO ADOLPHO MENEZES</t>
  </si>
  <si>
    <t>PROFESSOR BRUNO LOBO</t>
  </si>
  <si>
    <t>PROFESSOR BRANDÃO FILHO</t>
  </si>
  <si>
    <t>HERCULANO C. MOTTA</t>
  </si>
  <si>
    <t>CARDOSO BROCHADO</t>
  </si>
  <si>
    <t>COMANDANTE REZENDE ROCHA</t>
  </si>
  <si>
    <t>ALAM.</t>
  </si>
  <si>
    <t>SANTA TEREZA</t>
  </si>
  <si>
    <t>ALCIDES DA SILVEIRA</t>
  </si>
  <si>
    <t>PRINCESA ISABEL</t>
  </si>
  <si>
    <t>ORIENTE</t>
  </si>
  <si>
    <t>ASSURUA</t>
  </si>
  <si>
    <t>ALMIRANTE ADALBERTO P. NUNES</t>
  </si>
  <si>
    <t>SÃO ROQUE</t>
  </si>
  <si>
    <t xml:space="preserve">BALNEÁRIO </t>
  </si>
  <si>
    <t>CONRADO G. MALTA</t>
  </si>
  <si>
    <t>ALMIRANTE PROTEGENES GUIMARÃES</t>
  </si>
  <si>
    <t>ALMIRANTE ARI PARREIRAS</t>
  </si>
  <si>
    <t>ELIZIO HENRIQUE DE PAIVA</t>
  </si>
  <si>
    <t>SAMUEL SAMPAIO</t>
  </si>
  <si>
    <t>AV.</t>
  </si>
  <si>
    <t>ROBERTO SILVEIRA</t>
  </si>
  <si>
    <t>HERCULANO LEAL</t>
  </si>
  <si>
    <t>MARACANÃ</t>
  </si>
  <si>
    <t>CÂNDIDO CARDOSO</t>
  </si>
  <si>
    <t>SIMONIDES SOARES DOS SANTOS</t>
  </si>
  <si>
    <t>FRANCISCO ARAÚJO DOS SANTOS</t>
  </si>
  <si>
    <t>DOS ANDRADAS</t>
  </si>
  <si>
    <t>COLINA</t>
  </si>
  <si>
    <t>LIMA BARRETO</t>
  </si>
  <si>
    <t>MONETIRO LOBATO</t>
  </si>
  <si>
    <t>CÁSSIA KIS</t>
  </si>
  <si>
    <t>BELA VISTA</t>
  </si>
  <si>
    <t>DA PRIMAVERA</t>
  </si>
  <si>
    <t>ARAÚJO</t>
  </si>
  <si>
    <t>DA ALEGRIA</t>
  </si>
  <si>
    <t>CENTRAL DA COLINA</t>
  </si>
  <si>
    <t xml:space="preserve">MONTE VERDE </t>
  </si>
  <si>
    <t>HORIZONTE</t>
  </si>
  <si>
    <t>DA PAZ</t>
  </si>
  <si>
    <t>ESTRELA AZUL</t>
  </si>
  <si>
    <t>DA PEDREIRA</t>
  </si>
  <si>
    <t>TRINDADE</t>
  </si>
  <si>
    <t>FLORESTA</t>
  </si>
  <si>
    <t>31 DE MAIO</t>
  </si>
  <si>
    <t>DUQUE DE CAXIAS</t>
  </si>
  <si>
    <t>MACHADO DE ASSIS</t>
  </si>
  <si>
    <t>CAMPO REDONDO</t>
  </si>
  <si>
    <t>ANTÔNIO ELIAS</t>
  </si>
  <si>
    <t>ELIAS</t>
  </si>
  <si>
    <t>FONSECA</t>
  </si>
  <si>
    <t>LUIZA TERRA DE ANDRADE</t>
  </si>
  <si>
    <t>C</t>
  </si>
  <si>
    <t xml:space="preserve">ROD. </t>
  </si>
  <si>
    <t>DALVA DE OLIVEIRA</t>
  </si>
  <si>
    <t>CLARA NUNES</t>
  </si>
  <si>
    <t>BABILÔNIA</t>
  </si>
  <si>
    <t>ATAUFO ALVES</t>
  </si>
  <si>
    <t xml:space="preserve">JOÃO HILÁRIO DE SOUZA </t>
  </si>
  <si>
    <t>FRANCISCO ALVES DE MENDONÇA</t>
  </si>
  <si>
    <t>ANJO GABRIEL</t>
  </si>
  <si>
    <t>SÃO JOSÉ</t>
  </si>
  <si>
    <t>NOSSA SENHORA DA GLÓRIA</t>
  </si>
  <si>
    <t>NOSSA SENHORA DE FÁTIMA</t>
  </si>
  <si>
    <t>SANTO ANTÔINIO</t>
  </si>
  <si>
    <t>VIRGEM MARIA</t>
  </si>
  <si>
    <t>SÃO BENEDITO</t>
  </si>
  <si>
    <t>SÃO PEDRO</t>
  </si>
  <si>
    <t>NOSSA SENHORA DA CONCEIÇÃO</t>
  </si>
  <si>
    <t>BALNEÁRIO</t>
  </si>
  <si>
    <t>VELHA DE IGUABA</t>
  </si>
  <si>
    <t>ENOI DE SOUZA MACHADO</t>
  </si>
  <si>
    <t>PUREZA</t>
  </si>
  <si>
    <t>MARIA DA CONCEIÇÃO</t>
  </si>
  <si>
    <t>BALNEÁRIO CONCHAS</t>
  </si>
  <si>
    <t>SATURNINO COUTINHO</t>
  </si>
  <si>
    <t>JOSÉ MARIA</t>
  </si>
  <si>
    <t>RAMIRO BATISTA DE AGUIAR</t>
  </si>
  <si>
    <t>AUGUSTINA ROCHA MACHADO</t>
  </si>
  <si>
    <t xml:space="preserve">FRANCISCO ORLANDO </t>
  </si>
  <si>
    <t>MARINHO JOSÉ GONÇALVES</t>
  </si>
  <si>
    <t>FLEXEIRAS</t>
  </si>
  <si>
    <t>DOS PESCADORES</t>
  </si>
  <si>
    <t>BARÃO DO CANTAGALO</t>
  </si>
  <si>
    <t>PAULO BACOS</t>
  </si>
  <si>
    <t>MARIA DE SOUZA BELTRÃO</t>
  </si>
  <si>
    <t>ANTÔNIO ROSÁRIO RODRIGUES</t>
  </si>
  <si>
    <t xml:space="preserve">AMÉRICO MARTINS </t>
  </si>
  <si>
    <t>TANCREDO NEVES</t>
  </si>
  <si>
    <t>GUIMAR SIMÕES MARTINS</t>
  </si>
  <si>
    <t>ADALBERTO CORREIA</t>
  </si>
  <si>
    <t>COMENDADOR REZENDE ROCHA (ANTIGA RUA 10)</t>
  </si>
  <si>
    <t>BRUNO LOBO (ANTIGA RUA 11)</t>
  </si>
  <si>
    <t>MILTON ANTÔNIO RODRIGUES (ANTIGA RUA 06)</t>
  </si>
  <si>
    <t>NOSSA SENHORA DE NAZARÉ (PRÓXIMO A RUA 05)</t>
  </si>
  <si>
    <t>ANTÔNIO COELHO</t>
  </si>
  <si>
    <t>SÃO MIGUEL</t>
  </si>
  <si>
    <t>NOSSA SENHORA DE GUADALUPE</t>
  </si>
  <si>
    <t>JORGE CHAME</t>
  </si>
  <si>
    <t>PARAÍBA</t>
  </si>
  <si>
    <t>ALAGOAS</t>
  </si>
  <si>
    <t>PIAUÍ</t>
  </si>
  <si>
    <t>NICOLAS PEREIRA DOS SANTOS</t>
  </si>
  <si>
    <t>B</t>
  </si>
  <si>
    <t>ESPIRITO SANTO</t>
  </si>
  <si>
    <t>RIO DE JANEIRO</t>
  </si>
  <si>
    <t>PERNAMBUCO</t>
  </si>
  <si>
    <t>SANTA CATARINA</t>
  </si>
  <si>
    <t>LUIZ PEDROSA</t>
  </si>
  <si>
    <t>ELIZIO H. DE PAIVA</t>
  </si>
  <si>
    <t>LIBANO</t>
  </si>
  <si>
    <t>TADEU LIMA</t>
  </si>
  <si>
    <t>DONA HILDA (ANTIGA RUA 05)</t>
  </si>
  <si>
    <t>JULIA SANTOS</t>
  </si>
  <si>
    <t>MANOEL RIBEIRO</t>
  </si>
  <si>
    <t>BEATRIZ CARDOSO</t>
  </si>
  <si>
    <t>AGENOR BELTRÃO</t>
  </si>
  <si>
    <t>JOVINO GAGO</t>
  </si>
  <si>
    <t>JOSÉ COSTA</t>
  </si>
  <si>
    <t>CARLOS HUMBERTO DOS SANTOS</t>
  </si>
  <si>
    <t>DO TRABALHADOR</t>
  </si>
  <si>
    <t>HOMERO TINOCO</t>
  </si>
  <si>
    <t>PASTOR GEDOR</t>
  </si>
  <si>
    <t>GLAUTER CUNHA</t>
  </si>
  <si>
    <t>WAGNER NASCIMENTO BENTO</t>
  </si>
  <si>
    <t>BERNARDINO COSTA</t>
  </si>
  <si>
    <t>JOAQUIM ALVES PEREIRA</t>
  </si>
  <si>
    <t>LAURO ROBERTO RAMOS</t>
  </si>
  <si>
    <t>DONA PEPITA</t>
  </si>
  <si>
    <t>PALMIRO GOMES</t>
  </si>
  <si>
    <t>YAMAGATA</t>
  </si>
  <si>
    <t>MARQUES DA CRUZ</t>
  </si>
  <si>
    <t>UNIÃO</t>
  </si>
  <si>
    <t>RJ 140 (RETAS PRÓXIMO A RODOVIÁRIA SENTIDO CABO FRIO E RJ)</t>
  </si>
  <si>
    <t>FRANCISCO DOS SANTOS</t>
  </si>
  <si>
    <t xml:space="preserve">TRAV. </t>
  </si>
  <si>
    <t>RITA PEREIRA</t>
  </si>
  <si>
    <t>FELICIANO SODRÉ</t>
  </si>
  <si>
    <t>ARNALDO SANTOS</t>
  </si>
  <si>
    <t>ASSIS BRASIL</t>
  </si>
  <si>
    <t>ADOLFO SILVEIRA</t>
  </si>
  <si>
    <t>RUY BARBOSA</t>
  </si>
  <si>
    <t>REIDEZEL S. DE ARÚJO</t>
  </si>
  <si>
    <t>CARLITO JOSÉ CORREIA</t>
  </si>
  <si>
    <t>EDMUNDO AIRES</t>
  </si>
  <si>
    <t>MOACYR SIQUEIRA LOBO</t>
  </si>
  <si>
    <t>PEDRO TAVARES DA SILVA (ANTIGA RUA 06)</t>
  </si>
  <si>
    <t>OLGA RAMOS</t>
  </si>
  <si>
    <t>BRÁULIO S. PEREIRA</t>
  </si>
  <si>
    <t>SARGENTO RIBAMAR</t>
  </si>
  <si>
    <t>GUMERCINDO ELIZEU DOS SANTOS</t>
  </si>
  <si>
    <t>HEMORGENES FREIRE DA COSTA</t>
  </si>
  <si>
    <t>LOURIVAL A. DE MATTOS</t>
  </si>
  <si>
    <t>ANTÔNIO B. SIQUEIRA</t>
  </si>
  <si>
    <t>26 DE MARÇO</t>
  </si>
  <si>
    <t>GLÓRIA LOBO</t>
  </si>
  <si>
    <t>ANTÔNIO SILVA LOBO</t>
  </si>
  <si>
    <t>JOÃO MARTINS</t>
  </si>
  <si>
    <t>JOSÉ DOS SANTOS</t>
  </si>
  <si>
    <t>ANTÔNIO C. MOTTA</t>
  </si>
  <si>
    <t>EPAMINONDAS P. NUNES</t>
  </si>
  <si>
    <t>DR. ANTÔNIO ALVES</t>
  </si>
  <si>
    <t>CORONEL FELIPE PINHEIRO</t>
  </si>
  <si>
    <t>PROFESSOR RENATO B. FERNANDES</t>
  </si>
  <si>
    <t>JOSÉ RASCÃO</t>
  </si>
  <si>
    <t>BELA</t>
  </si>
  <si>
    <t>LUIZ GUEDES</t>
  </si>
  <si>
    <t>1º DE MAIO (RUA SANTA HELENA)</t>
  </si>
  <si>
    <t>PEDRO ERNESTO</t>
  </si>
  <si>
    <t>FRANCISCO DOS SANTOS (NÚMEROS 691 E 695)</t>
  </si>
  <si>
    <t xml:space="preserve">JOSÉ BONIFÁCIO </t>
  </si>
  <si>
    <t>ESTAÇÃO</t>
  </si>
  <si>
    <t>EMÍLIO LOPES</t>
  </si>
  <si>
    <t>CAROLINA LOPES</t>
  </si>
  <si>
    <t>CARMELITA RODRIGUES MOREIRA</t>
  </si>
  <si>
    <t>PADRE ALDO</t>
  </si>
  <si>
    <t>EÇA DE QUEIROZ</t>
  </si>
  <si>
    <t>TERRA</t>
  </si>
  <si>
    <t>PUXADA</t>
  </si>
  <si>
    <t>EURICO COELHO</t>
  </si>
  <si>
    <t>FRANCISCO C. PEREIRA (ANTIGA RUA NILO PEÇANHA)</t>
  </si>
  <si>
    <t>ERNANI C. DOS SANTOS</t>
  </si>
  <si>
    <t>RAUL C. SANTOS</t>
  </si>
  <si>
    <t>GETÚLIO VARGAS (RUA DO HOSPITAL MISSÃO)</t>
  </si>
  <si>
    <t>JULIANO FIGUEREDO - PRAIA (AV. PITÓRIA)</t>
  </si>
  <si>
    <t>BRÁULIO SOARES PEREIRA</t>
  </si>
  <si>
    <t>BENTA PEREIRA</t>
  </si>
  <si>
    <t>TOPÁZIO</t>
  </si>
  <si>
    <t>CARMERINDO SANTOS</t>
  </si>
  <si>
    <t>JOSÉ IDELFONSO DE SOUZA RAMOS</t>
  </si>
  <si>
    <t>JOÃO ZECA</t>
  </si>
  <si>
    <t>PARALELO</t>
  </si>
  <si>
    <t>JOSÉ FRANCISCO ZECA (BECO DAS MASSAS)</t>
  </si>
  <si>
    <t>DO CEMITÉRIO</t>
  </si>
  <si>
    <t>PREFEITO JOÃO JOSÉ DOS SANTOS</t>
  </si>
  <si>
    <t>ALBERTO SANTOS DUMOND</t>
  </si>
  <si>
    <t>MIRANDA JUNIOR</t>
  </si>
  <si>
    <t>CELSO F. PINHEIRO</t>
  </si>
  <si>
    <t>EDSON PASSOS</t>
  </si>
  <si>
    <t>JOSÉ CARLOS DE OLIVEIRA</t>
  </si>
  <si>
    <t>AMARAL PEIXOTO (DO POSTO POLICIAL AO COND. COQUEIRAL DE IGUABA)</t>
  </si>
  <si>
    <t>ASFALTO/TERRA</t>
  </si>
  <si>
    <t>COPACABANA (RUA DA PRAIA)</t>
  </si>
  <si>
    <t>DOS TOCANTINS</t>
  </si>
  <si>
    <t>ROSA PAIVA</t>
  </si>
  <si>
    <t>NELSON GONÇALVES (ANTIGA RUA A)</t>
  </si>
  <si>
    <t>DONA CELESTE</t>
  </si>
  <si>
    <t>SANTA AMÉLIA</t>
  </si>
  <si>
    <t>DONA EDILA</t>
  </si>
  <si>
    <t>PREFEITO FELIPE PINHEIRO</t>
  </si>
  <si>
    <t>MARCO AURPELIO</t>
  </si>
  <si>
    <t>MANOEL AFONSO</t>
  </si>
  <si>
    <t>PROFESSOR MAX</t>
  </si>
  <si>
    <t>CARLINDO</t>
  </si>
  <si>
    <t>VISCONDE DE ALBUQUERQUE</t>
  </si>
  <si>
    <t>BARÃO DE CANTAGALO</t>
  </si>
  <si>
    <t>JOSÉ LINS DO RÊGO</t>
  </si>
  <si>
    <t>DOS BUNGANVILLES</t>
  </si>
  <si>
    <t>PORTO FELIZ (RUA DA PRAIA)</t>
  </si>
  <si>
    <t>PALMYRA MARQUES</t>
  </si>
  <si>
    <t>NOSSA SENHORA DE FÁTIMA (II)</t>
  </si>
  <si>
    <t>ACÁCIA TROPICAL</t>
  </si>
  <si>
    <t>ALMIRANTE CÂNDIDO BRANDÃO ÍNDIO DO BRASIL</t>
  </si>
  <si>
    <t>MARIA FEITOSA VENTURA (ANTIGA RUA I)</t>
  </si>
  <si>
    <t>SOUZA</t>
  </si>
  <si>
    <t>J</t>
  </si>
  <si>
    <t>ARMANDO PEREIRA DA SILVA COSTA (ANTIGA RUA H)</t>
  </si>
  <si>
    <t>GUILHERMINA FERREIRA DA SILVA (ANTIGA RUA G)</t>
  </si>
  <si>
    <t>DEZOITO</t>
  </si>
  <si>
    <t>SÃO JOÃO (RJ 140)</t>
  </si>
  <si>
    <t>TEIXEIRA BRANDÃO</t>
  </si>
  <si>
    <t>ARISTIDES DA GAMA</t>
  </si>
  <si>
    <t>HERMANO SOARES DOS SANTOS</t>
  </si>
  <si>
    <t>CALÇADA DECOR.</t>
  </si>
  <si>
    <t>PROFESSOR CORDELINO T. PAULO</t>
  </si>
  <si>
    <t>MANOEL ARANHA (SEM SAÍDA)</t>
  </si>
  <si>
    <t>ALUÍSIO M. DE SOUZA (15 DE NOVEMBRO)</t>
  </si>
  <si>
    <t>MARIA ISABEL DOS SANTOS SILVA (ANTIGA RUA A)</t>
  </si>
  <si>
    <t>NELSON DOS SANTOS SILVA (ANTIGA RUA C)</t>
  </si>
  <si>
    <t>FRANCISCO SANTOS SILVA (ANTIGA RUA JOÃO XXIII)</t>
  </si>
  <si>
    <t>17 DE DEZEMBRO</t>
  </si>
  <si>
    <t>FIRMINO ELIAS COSTA</t>
  </si>
  <si>
    <t>JOSE LOPES RASCÃO</t>
  </si>
  <si>
    <t>ESMERALDA (RUA DUPLA)</t>
  </si>
  <si>
    <t>CAPITÃO COSTA (RUA DO CAMPO SPA)</t>
  </si>
  <si>
    <t>OLINDA</t>
  </si>
  <si>
    <t>DA FELICIDADE</t>
  </si>
  <si>
    <t>DO BRAGA</t>
  </si>
  <si>
    <t>SONHO MEU</t>
  </si>
  <si>
    <t>GOIÁS</t>
  </si>
  <si>
    <t>FRANÇA</t>
  </si>
  <si>
    <t>CALIFORNIA</t>
  </si>
  <si>
    <t>VITÓRIA</t>
  </si>
  <si>
    <t>GUARANI</t>
  </si>
  <si>
    <t xml:space="preserve">NASCIMENTO </t>
  </si>
  <si>
    <t>PÔR DO SOL</t>
  </si>
  <si>
    <t>PINHEIRO</t>
  </si>
  <si>
    <t>AMADEU F. DE MEDEIROS</t>
  </si>
  <si>
    <t>ROMULO MELO</t>
  </si>
  <si>
    <t>ANTENOR DA FONSECA</t>
  </si>
  <si>
    <t>NOVA YORK</t>
  </si>
  <si>
    <t>PROJETADA 51</t>
  </si>
  <si>
    <t>LINDA DE MEDEIROS</t>
  </si>
  <si>
    <t>DO ALECRIM</t>
  </si>
  <si>
    <t>LAR DOS FILHOS</t>
  </si>
  <si>
    <t>DA SAÚDE</t>
  </si>
  <si>
    <t>WILSON RODRIGUES DOS SANTOS</t>
  </si>
  <si>
    <t>FRANCISCO VIANA</t>
  </si>
  <si>
    <t>CAPIXABA</t>
  </si>
  <si>
    <t>DIMAS TEIXEIRA</t>
  </si>
  <si>
    <t>WILSON MEDEIROS</t>
  </si>
  <si>
    <t>JUVENIL P. DAMASCENO</t>
  </si>
  <si>
    <t>ALZIRA AUGUSTA CHAVES DE SÁ</t>
  </si>
  <si>
    <t>SEM NOME</t>
  </si>
  <si>
    <t>SETE DE SETEMBRO</t>
  </si>
  <si>
    <t>NILO MANOEL DOS SANTOS</t>
  </si>
  <si>
    <t>ANTÔNIO COSTA</t>
  </si>
  <si>
    <t xml:space="preserve">NELSON COELHO </t>
  </si>
  <si>
    <t>BOM PASTOR</t>
  </si>
  <si>
    <t>AMÉRICO MENDES</t>
  </si>
  <si>
    <t>ADELINO  FERREIRA</t>
  </si>
  <si>
    <t>PARALELO/TERRA</t>
  </si>
  <si>
    <t xml:space="preserve">PUXADA  </t>
  </si>
  <si>
    <t>CURVELINA</t>
  </si>
  <si>
    <t>SILVINO PEREIRA DAMASCENO</t>
  </si>
  <si>
    <t>SILVIIO PACHECO</t>
  </si>
  <si>
    <t>JOSÉ RODRIGUES MOREIRA</t>
  </si>
  <si>
    <t>MARIA DIAS CURVELO</t>
  </si>
  <si>
    <t>ESTR</t>
  </si>
  <si>
    <t xml:space="preserve">ASFALTO </t>
  </si>
  <si>
    <t>EUGÊNIO VIEIRA</t>
  </si>
  <si>
    <t xml:space="preserve">CARMELITA ERBES CARDOSO </t>
  </si>
  <si>
    <t>SÃO JOÃO</t>
  </si>
  <si>
    <t>PORTO DO CARRO</t>
  </si>
  <si>
    <t>JD PRIMAVERA</t>
  </si>
  <si>
    <t>JOACINO SOARES</t>
  </si>
  <si>
    <t>EULINA ARAÚJO</t>
  </si>
  <si>
    <t>21 DE ABRIL</t>
  </si>
  <si>
    <t>SÃO JORGE</t>
  </si>
  <si>
    <t>CASIMIRO DA SILVA</t>
  </si>
  <si>
    <t>ELISIO MIRANDA</t>
  </si>
  <si>
    <t>PQ DAS AMENDOEIRAS</t>
  </si>
  <si>
    <t>CANADA</t>
  </si>
  <si>
    <t>JOÃO COMPARATI</t>
  </si>
  <si>
    <t>JOSÉ BENTO MONETEIRO LOBATO</t>
  </si>
  <si>
    <t>VICENTE JOSÉ DOS SANTOS</t>
  </si>
  <si>
    <t>CAROLINA ARAÚJO</t>
  </si>
  <si>
    <t>MARECHAL JOARES TAVORA</t>
  </si>
  <si>
    <t>JORGINO SOARES</t>
  </si>
  <si>
    <t xml:space="preserve">SETE DE MAIO </t>
  </si>
  <si>
    <t>MARECHAL CASTELO BRANCO</t>
  </si>
  <si>
    <t xml:space="preserve">ESTR. </t>
  </si>
  <si>
    <t>13 DE MAIO</t>
  </si>
  <si>
    <t>31 DE MARÇO</t>
  </si>
  <si>
    <t>ALICE M. MARTINS</t>
  </si>
  <si>
    <t>CRISTIANO VAZ</t>
  </si>
  <si>
    <t>DOS VAZ</t>
  </si>
  <si>
    <t>ANDRÉ MOTTA BARRETO</t>
  </si>
  <si>
    <t>FLORINDA DA SILVEIRA CARVALHO</t>
  </si>
  <si>
    <t>MARQUÊS DO PARANÁ</t>
  </si>
  <si>
    <t>ANTÔNIO MACHADO</t>
  </si>
  <si>
    <t>EUCLIDES DA CUNHA</t>
  </si>
  <si>
    <t>JOÃO SEVERINO</t>
  </si>
  <si>
    <t>BELISÁRIO PACHECO</t>
  </si>
  <si>
    <t xml:space="preserve">OUVÍDIO JOSÉ COUTO </t>
  </si>
  <si>
    <t>RIVIERA</t>
  </si>
  <si>
    <t>BRIZOLÃO</t>
  </si>
  <si>
    <t>TERRA/CONCRETO</t>
  </si>
  <si>
    <t>ASFALATO</t>
  </si>
  <si>
    <t>MERCADO TROPICAL</t>
  </si>
  <si>
    <t>ASAFALTO</t>
  </si>
  <si>
    <t>CONCRETADA</t>
  </si>
  <si>
    <t>RITO PEREIRA DE SOUZA</t>
  </si>
  <si>
    <t>PUXADA (ACLIVE)</t>
  </si>
  <si>
    <t>AMADEU FRANCISCONE</t>
  </si>
  <si>
    <t>PETRÓPOLIS</t>
  </si>
  <si>
    <t>DA MAÇONARIA</t>
  </si>
  <si>
    <t>MORAES DA SILVA</t>
  </si>
  <si>
    <t xml:space="preserve">NAÍMA </t>
  </si>
  <si>
    <t>SEBASTIÃO</t>
  </si>
  <si>
    <t>DOS CRAVOS</t>
  </si>
  <si>
    <t>PREFEITO WALDIR DA SILVA LOBO (ANTIGA ESTR. M. DOS MILAGRES)</t>
  </si>
  <si>
    <t>AMÂNCIA ROSA DA SILVA</t>
  </si>
  <si>
    <t>ALMERINDA CARTAXO</t>
  </si>
  <si>
    <t>WAGNER</t>
  </si>
  <si>
    <t>PASTOR ISAIAS</t>
  </si>
  <si>
    <t>ANTÔNIO ROCHA MENDES</t>
  </si>
  <si>
    <t>NOÊMIA RAMOS</t>
  </si>
  <si>
    <t>ANTÔNIO SILVA (ANTIGA RUA C)</t>
  </si>
  <si>
    <t>JOÃO SIXTO (ANTIGA RUA B)</t>
  </si>
  <si>
    <t>LIACIR DE SOUZA</t>
  </si>
  <si>
    <t>URBANO CUNHA</t>
  </si>
  <si>
    <t>SATURNINO FELIX DE MORAES</t>
  </si>
  <si>
    <t>SHALON</t>
  </si>
  <si>
    <t>EUGÊNIO FRANCISCONE DA SILVA</t>
  </si>
  <si>
    <t>15 DE NOVEMBRO</t>
  </si>
  <si>
    <t>16 DE MAIO</t>
  </si>
  <si>
    <t>ATAIDES DOS SANTOS</t>
  </si>
  <si>
    <t>VITÓRIA RÉGIA</t>
  </si>
  <si>
    <t>DOS LÍRIOS</t>
  </si>
  <si>
    <t>DAS MARAGARIDAS</t>
  </si>
  <si>
    <t>BOA VISTA</t>
  </si>
  <si>
    <t xml:space="preserve">VITÁLICIO JOSÉ PEREIRA </t>
  </si>
  <si>
    <t>FLUMINENSE</t>
  </si>
  <si>
    <t>JOÃO LESSA</t>
  </si>
  <si>
    <t>JOSÉ CELINO DOS SANTOS</t>
  </si>
  <si>
    <t>ANTÔNIO SOARES DA FONSECA</t>
  </si>
  <si>
    <t>MANOEL VITORINO CARRIÇO</t>
  </si>
  <si>
    <t>LAFAIETE C. DA FONSECA</t>
  </si>
  <si>
    <t>DAS TAINHAS</t>
  </si>
  <si>
    <t>DOS DOURADOS</t>
  </si>
  <si>
    <t>DO CAÇÃO</t>
  </si>
  <si>
    <t>DOS BADEJOS</t>
  </si>
  <si>
    <t>DA PESCADA</t>
  </si>
  <si>
    <t>SARGOS</t>
  </si>
  <si>
    <t>ZÉ DO BARRO</t>
  </si>
  <si>
    <t>HENRIQUE ZAPONI</t>
  </si>
  <si>
    <t>VIRIATO A. RAFAEL</t>
  </si>
  <si>
    <t>MEDEIROS</t>
  </si>
  <si>
    <t>LUCINDA FRANCISCONE DE MEDEIROS</t>
  </si>
  <si>
    <t>LUIZA</t>
  </si>
  <si>
    <t>PEDRO TAVARES</t>
  </si>
  <si>
    <t>OLÍMPIA</t>
  </si>
  <si>
    <t>ROBERTO DA SILVEIRA</t>
  </si>
  <si>
    <t>JULIO SOARES DE MACEDO</t>
  </si>
  <si>
    <t>DAS LAGOSTAS</t>
  </si>
  <si>
    <t>CÂNDIDO MENDES</t>
  </si>
  <si>
    <t>SILVA SHINDOR</t>
  </si>
  <si>
    <t>AGÍLIO MANOEL MARTINS</t>
  </si>
  <si>
    <t>JOAQUIM BARRETO DOS SANTOS</t>
  </si>
  <si>
    <t>TERTULINO CIRILO</t>
  </si>
  <si>
    <t>EULÁLIA SAMPAIO MOTTA</t>
  </si>
  <si>
    <t>LUIS SAMPAIO</t>
  </si>
  <si>
    <t>LUIS PEREIRA DOS SANTOS</t>
  </si>
  <si>
    <t>AMÉRICO MOTA</t>
  </si>
  <si>
    <t>CEZARINA L. MOTA</t>
  </si>
  <si>
    <t>ARGEMIRO MENDONÇA</t>
  </si>
  <si>
    <t>HERMENEGILDO ESTELITA  DA COSTA</t>
  </si>
  <si>
    <t>CAPITÃO APOLINARIO</t>
  </si>
  <si>
    <t>BECO</t>
  </si>
  <si>
    <t>AMÉLIA CRISTINA</t>
  </si>
  <si>
    <t>GULIVER M. GOMES FILHO</t>
  </si>
  <si>
    <t>JOSÉ GOMES</t>
  </si>
  <si>
    <t>CONSTANTINO FRANCISCO DA SILVA</t>
  </si>
  <si>
    <t>MARIA DAS DORES DA SAMPAIO</t>
  </si>
  <si>
    <t>ROSA LESSA</t>
  </si>
  <si>
    <t>GABRIEL GAGO DE OLIVEIRA</t>
  </si>
  <si>
    <t>FREI MIGUELINHO</t>
  </si>
  <si>
    <t>GERMINIANO LOBO</t>
  </si>
  <si>
    <t>COLINÉRIO F. DA SILVA</t>
  </si>
  <si>
    <t>E</t>
  </si>
  <si>
    <t>LUIS COSTA E SILVA (ANTIGA RUA D)</t>
  </si>
  <si>
    <t>POÇO FUNDO</t>
  </si>
  <si>
    <t>PORFIRIO PAES</t>
  </si>
  <si>
    <t xml:space="preserve">ORMINDA DA COSTA </t>
  </si>
  <si>
    <t>LEONARDO S. SOUZA</t>
  </si>
  <si>
    <t>MARIO PEREIRA</t>
  </si>
  <si>
    <t>RUFINO M. DA SILVA</t>
  </si>
  <si>
    <t>MARCELINO A. SOUZA</t>
  </si>
  <si>
    <t>VALDOMIRO NAZARETH</t>
  </si>
  <si>
    <t>PRAIA DO SOL</t>
  </si>
  <si>
    <t>DOS MEIRELES</t>
  </si>
  <si>
    <t>ARI DE CARVALHO</t>
  </si>
  <si>
    <t>SAPUTIABA</t>
  </si>
  <si>
    <t>PRAIA DO MOSSORÓ</t>
  </si>
  <si>
    <t>FRANCISCO RAMALHO COTIA</t>
  </si>
  <si>
    <t>GILCA ROSA DA COSTA</t>
  </si>
  <si>
    <t>JOSÉ AMÉRICO FONTOURA</t>
  </si>
  <si>
    <t>APOLINÁRIO RODRIGUES SOARES</t>
  </si>
  <si>
    <t>MANOEL ADOLFO DA SILVA</t>
  </si>
  <si>
    <t>JOAQUIM RODRIGUES SOARES</t>
  </si>
  <si>
    <t>PLÍNIO DOS SANTOS</t>
  </si>
  <si>
    <t>PROJETADA (NA PRAIA DO SUDOESTE)</t>
  </si>
  <si>
    <t>ROSA CARDOSO DA GAMA</t>
  </si>
  <si>
    <t>PONTA DA PEÇA</t>
  </si>
  <si>
    <t>LUIZA MARIA GAMA</t>
  </si>
  <si>
    <t>ATILA FERRAZ</t>
  </si>
  <si>
    <t>ANTÔNIO MARTINS DA COSTA</t>
  </si>
  <si>
    <t>VEREADOR ELIZIO IGNÁCIO RANGEL</t>
  </si>
  <si>
    <t xml:space="preserve">PEDRO AMÉRICO </t>
  </si>
  <si>
    <t>MARIA ANGÉLICA</t>
  </si>
  <si>
    <t>CARLOTA SERRA</t>
  </si>
  <si>
    <t>MÁRIO BELO</t>
  </si>
  <si>
    <t>JUAREZ TÁVORA (ANTIGA RUA B)</t>
  </si>
  <si>
    <t>NELSON CAVAQUINHO (ANTIGA RUA C)</t>
  </si>
  <si>
    <t>J K DE OLIVEIRA</t>
  </si>
  <si>
    <t>LAÉRCIO FRANCISCO DA SILVA</t>
  </si>
  <si>
    <t>ROSA DIAS DA COSTA</t>
  </si>
  <si>
    <t>AIRTON SENNA</t>
  </si>
  <si>
    <t>PROFESSOR DARCY RIBEIRO</t>
  </si>
  <si>
    <t>ELIAS MEIRELLES</t>
  </si>
  <si>
    <t>ENTRA DE RÉ</t>
  </si>
  <si>
    <t>SÃO SEBASTIÃO (SEM SAÍDA)</t>
  </si>
  <si>
    <t>SUBIDA - ENTRA DE RÉ</t>
  </si>
  <si>
    <t>PROFESSORA NOÊMIA GUIMARÃES</t>
  </si>
  <si>
    <t>MERCADINHO EPA</t>
  </si>
  <si>
    <t>JOSÉ RIBEIRO</t>
  </si>
  <si>
    <t>ANTÔNO ANTUNES</t>
  </si>
  <si>
    <t>MARIA CONCEIÇÃO</t>
  </si>
  <si>
    <t>RAMIRO ANTUNES</t>
  </si>
  <si>
    <t>SUBIDA</t>
  </si>
  <si>
    <t xml:space="preserve">PARALELO </t>
  </si>
  <si>
    <t>CAMERUM</t>
  </si>
  <si>
    <t xml:space="preserve">FAUSTO ANTÔNIO LOPES </t>
  </si>
  <si>
    <t>FRUTUOSO PEREIRA LIMA (ANTIGA RUA D)</t>
  </si>
  <si>
    <t>JOVELINA CAMPOS GAGO</t>
  </si>
  <si>
    <t>PROJETADA (SEM SAIDA)</t>
  </si>
  <si>
    <t>JUVENAL C. GAGO</t>
  </si>
  <si>
    <t>ALECRIM</t>
  </si>
  <si>
    <t>BOTAFOGO</t>
  </si>
  <si>
    <t>RUA DO FOGO</t>
  </si>
  <si>
    <t>TRÊS VENDAS</t>
  </si>
  <si>
    <t>CRUZ</t>
  </si>
  <si>
    <t>PORTO DA ALDEIA</t>
  </si>
  <si>
    <t>HOSPITAL MISSÃO</t>
  </si>
  <si>
    <t>JALINE LOBO DE ANDRADE</t>
  </si>
  <si>
    <t>DA MADRUGADA (SEM SAIDA)</t>
  </si>
  <si>
    <t>DO SERENO (SEM SAIDA)</t>
  </si>
  <si>
    <t>CALÇADA</t>
  </si>
  <si>
    <t>LUIZA TERRA</t>
  </si>
  <si>
    <t>SALUSTIANA</t>
  </si>
  <si>
    <t>ELEVINO ELIAS DA SILVEIRA</t>
  </si>
  <si>
    <t>DOS ANDRADAS II</t>
  </si>
  <si>
    <t>DOS ANDRADAS I</t>
  </si>
  <si>
    <t>ANTÔNIO MAXIMIANO PEREIRA</t>
  </si>
  <si>
    <t xml:space="preserve">PUXADA </t>
  </si>
  <si>
    <t>ENTRADA DE RÉ</t>
  </si>
  <si>
    <t>GOMES</t>
  </si>
  <si>
    <t>PUXADA - SUBIDA</t>
  </si>
  <si>
    <t>JULIO BRAGA</t>
  </si>
  <si>
    <t>TRECHO - SUBIDA</t>
  </si>
  <si>
    <t>ÉRICO COELHO</t>
  </si>
  <si>
    <t>PAIXÃO</t>
  </si>
  <si>
    <t>POMPEU DE ALBUQUERQUE</t>
  </si>
  <si>
    <t>DR POMEU DE ALBUQERQUE</t>
  </si>
  <si>
    <t>LECI PEREIRA DE SOUZA (ANTIGA RUA 8)</t>
  </si>
  <si>
    <t>JOSÉ GONÇALVES DA SILVEIRA</t>
  </si>
  <si>
    <t>ANISIO FRANCISCO DA SILVA</t>
  </si>
  <si>
    <t xml:space="preserve">SÃO JERÔNIMO </t>
  </si>
  <si>
    <t>PQ DOIS MENINOS</t>
  </si>
  <si>
    <t>SANTA TEREZINHA</t>
  </si>
  <si>
    <t>FRANCISCO FERNANDES DA SILVA</t>
  </si>
  <si>
    <t>MARIA DA PENHA MARCOLINO</t>
  </si>
  <si>
    <t>MUNICIPAL (RUA MARIA LUCIA DE CASTRO DERBY)</t>
  </si>
  <si>
    <t>MARIO PEREIRA DE SOUZA (ANTIGA RUA 29)</t>
  </si>
  <si>
    <t>VITÓRIA CAROLINA DOS SANTOS (ANTIGA RUA A)</t>
  </si>
  <si>
    <t>LEILA DINIZ (ANTIGA RUA 52)</t>
  </si>
  <si>
    <t>JOSÉ BARBOSA (ANTIGA RUA 23)</t>
  </si>
  <si>
    <t>CARMEM MIRANDA (ANTIGA RUA 30)</t>
  </si>
  <si>
    <t>ANDRÉ ORLANDO (ANTIGA RUA 25)</t>
  </si>
  <si>
    <t>IRMÃ LEONTINA (ANTIGA RUA 48)</t>
  </si>
  <si>
    <t>MARIA RIBEIRO (ANTIGA RUA 44)</t>
  </si>
  <si>
    <t>MOACIR DE OLIVEIRA</t>
  </si>
  <si>
    <t>NOSSA SENHORA DA APARECIDA</t>
  </si>
  <si>
    <t>IRIA SOARES (ANTIGA RUA 40)</t>
  </si>
  <si>
    <t>DEODET RODRIGUES DE ABREU</t>
  </si>
  <si>
    <t>SANTA MARIA ISABEL</t>
  </si>
  <si>
    <t>SÃO LUCAS</t>
  </si>
  <si>
    <t>ASTÉRIO SILVA (ANTIGA RUA 15)</t>
  </si>
  <si>
    <t>ANTÔNIO FERREIRA MACIEL</t>
  </si>
  <si>
    <t>MARIA DULCE</t>
  </si>
  <si>
    <t>RIO GRANDE DO NORTE</t>
  </si>
  <si>
    <t>DOM ELDER</t>
  </si>
  <si>
    <t>EDMUNDO CHAVES</t>
  </si>
  <si>
    <t>NAIR DE SOUZA</t>
  </si>
  <si>
    <t>SANTA LUIZA</t>
  </si>
  <si>
    <t>SAGRADO CORAÇÃO DE JESUS (RUA FRANCISCO R. BELTRÃO)</t>
  </si>
  <si>
    <t>CAIO MIRANDA</t>
  </si>
  <si>
    <t>NICANOR PEREIRA DOS SANTOS</t>
  </si>
  <si>
    <t>RODRIGUES DOS SANTOS</t>
  </si>
  <si>
    <t>JOÃO GUIMARÃES</t>
  </si>
  <si>
    <t>JOSE MARTINS DE SOUZA</t>
  </si>
  <si>
    <t>PALMEIRAS</t>
  </si>
  <si>
    <t xml:space="preserve"> RUA </t>
  </si>
  <si>
    <t>DONA LOLITA</t>
  </si>
  <si>
    <t>MANOEL SILVA</t>
  </si>
  <si>
    <t>MANOEL MARIA MATOS</t>
  </si>
  <si>
    <t>E A SILVA</t>
  </si>
  <si>
    <t>DA BOA  VISTA</t>
  </si>
  <si>
    <t>TARGINO CAMPOS</t>
  </si>
  <si>
    <t xml:space="preserve">MARIA CAMILA DE LEMOS </t>
  </si>
  <si>
    <t>PUXADA (TRECHO)</t>
  </si>
  <si>
    <t>ANTÔNIO ARAÚJO MENDONÇA</t>
  </si>
  <si>
    <t>VINHATEIRO</t>
  </si>
  <si>
    <t xml:space="preserve">SALEMA </t>
  </si>
  <si>
    <t>D</t>
  </si>
  <si>
    <t>BAIXO GRANDE</t>
  </si>
  <si>
    <t>NICANOR PACIFICO DE SOUZA</t>
  </si>
  <si>
    <t>CONCRETO</t>
  </si>
  <si>
    <t>JOSE TEODORO DOS SANTOS</t>
  </si>
  <si>
    <t>MIAMI</t>
  </si>
  <si>
    <t>JOSEFA F. ROSA</t>
  </si>
  <si>
    <t>WASHINGTON</t>
  </si>
  <si>
    <t>BENFICA</t>
  </si>
  <si>
    <t>ASPINA VIEIRA DE ALMEIDA</t>
  </si>
  <si>
    <t>TIMOTEO DUARTE</t>
  </si>
  <si>
    <t>PUXADA - TRECHO</t>
  </si>
  <si>
    <t>ORQUÍDEA</t>
  </si>
  <si>
    <t>PONTA DO AMBRÓSIO</t>
  </si>
  <si>
    <t>RETIRO</t>
  </si>
  <si>
    <t xml:space="preserve">POÇO FUNDO </t>
  </si>
  <si>
    <t>IDENTIFICAÇÃO</t>
  </si>
  <si>
    <t xml:space="preserve">ANTÔNIO SOARES DOS SANTOS. EM FRENTE Nº 71 </t>
  </si>
  <si>
    <t>POSTO DE SAÚDE PONTA DO AMBRÓSIO</t>
  </si>
  <si>
    <t>POSTO DE SAÚDE BAIXO GRANDE</t>
  </si>
  <si>
    <t xml:space="preserve">POSTO DE SAPUDE VINHATEIRO </t>
  </si>
  <si>
    <t>POSTO DE SAÚDE PORTO DO CARRO</t>
  </si>
  <si>
    <t>ANTÔNIO LUIZ ARAUJO, AO LADO DO Nº 115</t>
  </si>
  <si>
    <t>P S/Nº</t>
  </si>
  <si>
    <t>DO ALECRIM, AO LADO DO Nº 376</t>
  </si>
  <si>
    <t>FARMÁCIA FARMAVIDA</t>
  </si>
  <si>
    <t>DO ALECRIM, S/Nº</t>
  </si>
  <si>
    <t>POSTO DE SAÚDE SÃO JOÃO I</t>
  </si>
  <si>
    <t>POSTO DE SAÚDE SÃO JOÃO II</t>
  </si>
  <si>
    <t>CENTRAL DA COLINA, AO LADO DO Nº 73</t>
  </si>
  <si>
    <t>POSTO DE SAÚDE COLINA</t>
  </si>
  <si>
    <t>SÃO JORGE, AO LADO DO Nº 08</t>
  </si>
  <si>
    <t>DOS PASSAGEIROS, EM FRENTE AO Nº 2462 B</t>
  </si>
  <si>
    <t>DO MORRO DOS MILAGRES, EM FRENTE AO Nº 145</t>
  </si>
  <si>
    <t>POSTO DE SAÚDE MORRO DOS MILAGRES</t>
  </si>
  <si>
    <t xml:space="preserve">RUIA </t>
  </si>
  <si>
    <t>POSTO DE SAÚDE CAMPO REDONDO</t>
  </si>
  <si>
    <t>POSTO DE SAÚDE FLUMINENSE</t>
  </si>
  <si>
    <t>CLINICA SANTA MARIA</t>
  </si>
  <si>
    <t>RJ 140, Nº 10</t>
  </si>
  <si>
    <t>MARECHAL CASTELO BRANCO, Nº 39</t>
  </si>
  <si>
    <t>HOSPITAL MARINHA DO BRASIL</t>
  </si>
  <si>
    <t>RESENDE, Nº 54</t>
  </si>
  <si>
    <t>BELA VISTA, EM FRENTE AO Nº 460</t>
  </si>
  <si>
    <t>SÃO JORGE, AO LADO DO Nº 43</t>
  </si>
  <si>
    <t>POSTO DE SAÚDE BALNEÁRIO</t>
  </si>
  <si>
    <t>RJ 140 KM 106 Nº 08</t>
  </si>
  <si>
    <t>FARMACIA AVENIDA</t>
  </si>
  <si>
    <t>GETÚLIO VARGS, EM FRENTE AO Nº 299</t>
  </si>
  <si>
    <t>POSTO DE SAÚDE PORTO DA ALDEIA</t>
  </si>
  <si>
    <t>GULIVER MONTEIRO FILHO, EM FRENTE AO Nº 07</t>
  </si>
  <si>
    <t>POSTO DE SAÚDE POÇO FUNDO</t>
  </si>
  <si>
    <t>DO BOQUEIRÃO, AO LADO CRECHE MUNICIPAL</t>
  </si>
  <si>
    <t>FRANCISCO COELHO DA ROCHA, AO LADO DO Nº 432</t>
  </si>
  <si>
    <t>LABORATÓRIO AMMI</t>
  </si>
  <si>
    <t>FARMACIA POPULAR</t>
  </si>
  <si>
    <t>LABORATÓRIO SHIRLEY</t>
  </si>
  <si>
    <t>ALUÍSIO M. DE SOUZA, Nº 95</t>
  </si>
  <si>
    <t>ÉRICO COELHO, Nº 278</t>
  </si>
  <si>
    <t>ADOLFO SILVEIRA, AO LADO DO Nº 134</t>
  </si>
  <si>
    <t>RJ 140 KM 105 Nº 105</t>
  </si>
  <si>
    <t>CENTRO MÉDICO</t>
  </si>
  <si>
    <t xml:space="preserve">POLICLÍNICA </t>
  </si>
  <si>
    <t>DE FERRO, EM FRENTE AO Nº 27</t>
  </si>
  <si>
    <t>DO PORTO, Nº 36</t>
  </si>
  <si>
    <t>CASA DE SAÚDE DA MULHER</t>
  </si>
  <si>
    <t>POSTO DE SAÚDE ORQUÍDEA</t>
  </si>
  <si>
    <t>POSTO DE SAÚDE ALECRIM</t>
  </si>
  <si>
    <t>POSTO DE SAÚDE RETIRO</t>
  </si>
  <si>
    <t>POSTO DE SAÚDE BOTAFOGO</t>
  </si>
  <si>
    <t>POSTO DE SAÚDE RUA DO FOGO</t>
  </si>
  <si>
    <t>POSTO DE SAÚDE TRÊS VENDAS</t>
  </si>
  <si>
    <t>POSTO DE SAÚDE PRAIA LINDA</t>
  </si>
  <si>
    <t>CLÍNICA DR. JORGE MENDES</t>
  </si>
  <si>
    <t>LUCIA HELENA, S/Nº</t>
  </si>
  <si>
    <t>DO ALECRIM, AO LADO DO Nº 89</t>
  </si>
  <si>
    <t>POSTO DE SAÚDE PARQUE ARRUDA</t>
  </si>
  <si>
    <t>PARQUE ARRUDA</t>
  </si>
  <si>
    <t>BANDEIRANTES</t>
  </si>
  <si>
    <t>SEBASTIÃO TITO CARDOSO, PRÓXIMO AO Nº 43</t>
  </si>
  <si>
    <t>AMARAL PEIXOTO, S/Nº</t>
  </si>
  <si>
    <t>JAIRO AZEREDO, S/Nº</t>
  </si>
  <si>
    <t>MANOEL ANTÔNIO JUNIOR</t>
  </si>
  <si>
    <t>POSTO DE SAÚDE SÃO MATHEUS</t>
  </si>
  <si>
    <t>SÃO MATHEUS</t>
  </si>
  <si>
    <t>DA CRUZ, S/Nº</t>
  </si>
  <si>
    <t>POSTO DE SAÚDE OSVALDO  CRUZ</t>
  </si>
  <si>
    <t>DIÁRIA</t>
  </si>
  <si>
    <t>FREQUÊNCIA</t>
  </si>
  <si>
    <t>3ª / 5ª FEIRA</t>
  </si>
  <si>
    <t>4ª / 6ª FEIRA</t>
  </si>
  <si>
    <t xml:space="preserve">TRECHO SUBIDA </t>
  </si>
  <si>
    <t>RUA ESTREITA</t>
  </si>
  <si>
    <t xml:space="preserve">SUBIDA DE RÉ </t>
  </si>
  <si>
    <t xml:space="preserve">SUBIDA  - TRECHO SUBIDA </t>
  </si>
  <si>
    <t xml:space="preserve">DA SAPUCAIA, S/N   </t>
  </si>
  <si>
    <t>FIORINO</t>
  </si>
  <si>
    <t>PRONTO SOCORRO MUNICIPAL DE SÃO PEDRO DA ALDEIA</t>
  </si>
  <si>
    <t>POSTO DE SAÚDE FLEXEIRA</t>
  </si>
  <si>
    <t>FLEXEIRA</t>
  </si>
  <si>
    <t>COLINAS</t>
  </si>
  <si>
    <t>JARDIM SOLEDADE</t>
  </si>
  <si>
    <t xml:space="preserve"> BALEIA</t>
  </si>
  <si>
    <t>AGDA CARDOSO</t>
  </si>
  <si>
    <t>BOQUEIRÃO</t>
  </si>
  <si>
    <t>DO FOGO</t>
  </si>
  <si>
    <t>VISTA ALEGRE</t>
  </si>
  <si>
    <t>ADENAIR NOGUEIRA</t>
  </si>
  <si>
    <t>JD. MORADA DA ALDEIA</t>
  </si>
  <si>
    <t>AMAPA</t>
  </si>
  <si>
    <t>AMAZONAS</t>
  </si>
  <si>
    <t>SERGIPE</t>
  </si>
  <si>
    <t>ANTÔNIO CORRÊA</t>
  </si>
  <si>
    <t>CÉLIO PORFÍRIO FONSECA</t>
  </si>
  <si>
    <t>DIRCEU GUIMARÃES</t>
  </si>
  <si>
    <t>DONA MENINA</t>
  </si>
  <si>
    <t>ENILDE SOUZA</t>
  </si>
  <si>
    <t>FAUSTO F. LEITE</t>
  </si>
  <si>
    <t>GELSON PINHEIRO</t>
  </si>
  <si>
    <t>JOAQUIM SILVEIRA</t>
  </si>
  <si>
    <t>JOSÉ VIEIRA</t>
  </si>
  <si>
    <t>MANOEL ANTÔNIO DA S. LIMA</t>
  </si>
  <si>
    <t>MARIA QUITÉRIA</t>
  </si>
  <si>
    <t>DR. MELLO MOTTA</t>
  </si>
  <si>
    <t>NASCIMENTO MACHADO</t>
  </si>
  <si>
    <t>NELSON C. OLIVEIRA</t>
  </si>
  <si>
    <t>FRANCISCO VIEIRA</t>
  </si>
  <si>
    <t>NICARAGUA</t>
  </si>
  <si>
    <t>VICENTE TEIXEIRA</t>
  </si>
  <si>
    <t>PARANÁ</t>
  </si>
  <si>
    <t>PLINIO ASSIS</t>
  </si>
  <si>
    <t>PROFESSOR ARRUDA CÂMARA</t>
  </si>
  <si>
    <t xml:space="preserve">JARDIM DAS ACACIAS </t>
  </si>
  <si>
    <t>SÉRGIO PEREIRA</t>
  </si>
  <si>
    <t>SILVESTRE GOMES</t>
  </si>
  <si>
    <t>NELICIENE TERRA</t>
  </si>
  <si>
    <t>ARLINDO TERRA</t>
  </si>
  <si>
    <t>G. VIEIRA</t>
  </si>
  <si>
    <t>MANOELINO DA SILVA</t>
  </si>
  <si>
    <t>EDINO OLIVEIRA</t>
  </si>
  <si>
    <t>JOÃO NASCIMENTO</t>
  </si>
  <si>
    <t>ISABEL M. DE SOUZA</t>
  </si>
  <si>
    <t>ISABEL SÉRGIO A. GERVÁSIO</t>
  </si>
  <si>
    <t>TEREZA M. DA SILVA</t>
  </si>
  <si>
    <t>SÃO MATEUS</t>
  </si>
  <si>
    <t>DALVA M. SOUZA</t>
  </si>
  <si>
    <t>CREMILDA LIVRAMENTO</t>
  </si>
  <si>
    <t>JAIRO J. DA SILVA</t>
  </si>
  <si>
    <t>MANOEL M. MACHADO</t>
  </si>
  <si>
    <t>GILBERTO M. MACHADO</t>
  </si>
  <si>
    <t>FREIRE CORREIA</t>
  </si>
  <si>
    <t>ANA DE FREITAS</t>
  </si>
  <si>
    <t>FRANCISCO NASCIMENTO</t>
  </si>
  <si>
    <t>PLÍNIO P. ARAÚJO</t>
  </si>
  <si>
    <t>JORDÃO G. BEZERRA</t>
  </si>
  <si>
    <t>VALENTIN C. NETO</t>
  </si>
  <si>
    <t>MARIO A. NUNES</t>
  </si>
  <si>
    <t>WALDECK R. BRANDÃO</t>
  </si>
  <si>
    <t>SAFIRA DE ANDRADE LYRA</t>
  </si>
  <si>
    <t>MARLI J. SILVA</t>
  </si>
  <si>
    <t>ACTÁCILIO CORREA</t>
  </si>
  <si>
    <t>RUA MUNIQUE M. MACHADO</t>
  </si>
  <si>
    <t>IRINEU TAVARES</t>
  </si>
  <si>
    <t>REGINA M. MARTINS</t>
  </si>
  <si>
    <t>ELIANE DE SOUZA</t>
  </si>
  <si>
    <t>CELESTE PORRECA</t>
  </si>
  <si>
    <t>JURACI FERNANDES</t>
  </si>
  <si>
    <t>PEDRO PINHEIRO</t>
  </si>
  <si>
    <t>PROJETADA 1</t>
  </si>
  <si>
    <t>PROJETADA 2</t>
  </si>
  <si>
    <t>JOSÉ JULIO</t>
  </si>
  <si>
    <t>JOÃO VIANA</t>
  </si>
  <si>
    <t>ANTONIO MACHADO</t>
  </si>
  <si>
    <t>MANOEL MACHADO</t>
  </si>
  <si>
    <t>SANTO ANTÔNIO</t>
  </si>
  <si>
    <t>SANDRA MACHADO</t>
  </si>
  <si>
    <t>OTTONE FREIRE CORREIA</t>
  </si>
  <si>
    <t>RUBENS ARRUDA CÂMARA (TRECHO)</t>
  </si>
  <si>
    <t>MANOELINO L. DA SILVA</t>
  </si>
  <si>
    <t>JAIRO JOSÉ DA SILVA</t>
  </si>
  <si>
    <t>COMANDANTE NEY CORREIA</t>
  </si>
  <si>
    <t>PINHEIROS</t>
  </si>
  <si>
    <t xml:space="preserve">PAULINHO PINHEIRO </t>
  </si>
  <si>
    <t>PAULINHO BASTOS DOS SANTOS</t>
  </si>
  <si>
    <t>DOS NENINOS</t>
  </si>
  <si>
    <t>DA AMIZADE</t>
  </si>
  <si>
    <t>DO AMOR</t>
  </si>
  <si>
    <t>R. A</t>
  </si>
  <si>
    <t>R. B</t>
  </si>
  <si>
    <t>RECANTO DO SOL</t>
  </si>
  <si>
    <t>MARIA AUGUSTA DA SILVA VAZ</t>
  </si>
  <si>
    <t>CESÁRIO PINTO</t>
  </si>
  <si>
    <t>COIMBRA</t>
  </si>
  <si>
    <t>PROF. MARTINS FERRAZ</t>
  </si>
  <si>
    <t>CAP. VALENTINO NETO</t>
  </si>
  <si>
    <t>ELISIO LOBO</t>
  </si>
  <si>
    <t>DR. ADALBERTO AFONSO PONTES</t>
  </si>
  <si>
    <t>JOSÉ TEIXEIRA DE PAULO</t>
  </si>
  <si>
    <t>TRAV</t>
  </si>
  <si>
    <t>JAIME CUVELO GOMES</t>
  </si>
  <si>
    <t>JOÃO CARLOS DE ALMEIDA</t>
  </si>
  <si>
    <t>HERMOGENES SANTOS</t>
  </si>
  <si>
    <t>HONÓRIO SAMPAIO</t>
  </si>
  <si>
    <t>ANTÔNIO VAZ DA SILVA</t>
  </si>
  <si>
    <t>MANOEL GOMES DA SILVA</t>
  </si>
  <si>
    <t>SANTOS JUNIOR</t>
  </si>
  <si>
    <t>PLÍNIO ASSIS TAVARES</t>
  </si>
  <si>
    <t>JOSÉ VIEIRA DE ALMEIDA</t>
  </si>
  <si>
    <t>IRINEU VARGAS</t>
  </si>
  <si>
    <t>SÉRGIO FERREIRA NUNES</t>
  </si>
  <si>
    <t>HERCULANO MOTTA</t>
  </si>
  <si>
    <t>DR. LAFAIETE CANTARINO</t>
  </si>
  <si>
    <t>JOSÉ AGRIPINO DA ROCHA</t>
  </si>
  <si>
    <t>JOSÉ DA SILVA CASCÃO</t>
  </si>
  <si>
    <t>DE SANTA CRUZ</t>
  </si>
  <si>
    <t>DO CAFÉ</t>
  </si>
  <si>
    <t>DO BACURAU</t>
  </si>
  <si>
    <t>ALEGRE</t>
  </si>
  <si>
    <t xml:space="preserve">VIOLETA </t>
  </si>
  <si>
    <t>DA ALFAZEMA</t>
  </si>
  <si>
    <t>DAS CAMELIAS</t>
  </si>
  <si>
    <t>FLORISBELA DA PENHA</t>
  </si>
  <si>
    <t>BEGÔNIA</t>
  </si>
  <si>
    <t>SAMAMBAIA</t>
  </si>
  <si>
    <t>PAPOULA</t>
  </si>
  <si>
    <t>MARGARIDAS</t>
  </si>
  <si>
    <t>HORTÊNCIA</t>
  </si>
  <si>
    <t>MILTON P. BORGES</t>
  </si>
  <si>
    <t>DAMASCENO</t>
  </si>
  <si>
    <t>R. DAS ORQUÍEAS</t>
  </si>
  <si>
    <t>HÉLIO</t>
  </si>
  <si>
    <t>JOSE CARLOS</t>
  </si>
  <si>
    <t>JOÃO CARLOS</t>
  </si>
  <si>
    <t>PREFEITO EDISON SOARES</t>
  </si>
  <si>
    <t>CHICO CALIXTO</t>
  </si>
  <si>
    <t>MANOEL LOPES</t>
  </si>
  <si>
    <t>CARMEM</t>
  </si>
  <si>
    <t>IVO</t>
  </si>
  <si>
    <t>EDSON IVO</t>
  </si>
  <si>
    <t>MARIA CAROLINA</t>
  </si>
  <si>
    <t>JOSÉ VIEIRA LOPES</t>
  </si>
  <si>
    <t>MARLENE</t>
  </si>
  <si>
    <t>JOSÉ MARIA GIL</t>
  </si>
  <si>
    <t>LOURIVAL F. DE SOUZA</t>
  </si>
  <si>
    <t>DO RETIRO</t>
  </si>
  <si>
    <t>DO CAMPO DO ORIENTE</t>
  </si>
  <si>
    <t>DAS QUAQUICAS</t>
  </si>
  <si>
    <t>ANTÔNIO FERNANDES</t>
  </si>
  <si>
    <t>SEBASTIÃO TITO CARDOSO</t>
  </si>
  <si>
    <t>MARIA SOUZA</t>
  </si>
  <si>
    <t>ANTÔNIO JOÃO</t>
  </si>
  <si>
    <t>PONTA DO RAMALHO</t>
  </si>
  <si>
    <t>DO PAU FERRO</t>
  </si>
  <si>
    <t>DA CAVEIRA</t>
  </si>
  <si>
    <t>PQ. ARRUDA</t>
  </si>
  <si>
    <t>DO ARRUDA</t>
  </si>
  <si>
    <t>SEBASTIÃO FERRO</t>
  </si>
  <si>
    <t>BRASIL</t>
  </si>
  <si>
    <t>09 DE JUNHO</t>
  </si>
  <si>
    <t>DOS BANDEIRANTES</t>
  </si>
  <si>
    <t>NICÁRIO - MARIA VAZ</t>
  </si>
  <si>
    <t>ANTÔNIO MARÉ MANSA</t>
  </si>
  <si>
    <t>ROSA E SARON</t>
  </si>
  <si>
    <t>LUIZA  LIBERAL</t>
  </si>
  <si>
    <t>CANTO DA PAZ</t>
  </si>
  <si>
    <t>ELISEU FERREIRA</t>
  </si>
  <si>
    <t>SEVERINO DA SILVEIRA</t>
  </si>
  <si>
    <t>DA IGREJA CATÓLICA</t>
  </si>
  <si>
    <t>DO BOTAFOGO</t>
  </si>
  <si>
    <t>DA CASA DA FARINHA</t>
  </si>
  <si>
    <t>SÃO FRANCISCO</t>
  </si>
  <si>
    <t>DAS LARANJEIRAS</t>
  </si>
  <si>
    <t xml:space="preserve">TERRA </t>
  </si>
  <si>
    <t>TRES VENDAS</t>
  </si>
  <si>
    <t>DA SAPUCAUA</t>
  </si>
  <si>
    <t>DO ARAXÁ</t>
  </si>
  <si>
    <t>DE MURUMBA</t>
  </si>
  <si>
    <t>DE SANTA CRUZ (RJ 140)</t>
  </si>
  <si>
    <t>DA POSSE</t>
  </si>
  <si>
    <t>SERGEIRA</t>
  </si>
  <si>
    <t>CHICO CUNHA</t>
  </si>
  <si>
    <t>DO RIO FUNDO</t>
  </si>
  <si>
    <t>DA LIXEIRA</t>
  </si>
  <si>
    <t>DO FUNDO</t>
  </si>
  <si>
    <t>FAUSTO JOTA</t>
  </si>
  <si>
    <t>DE SAPEATIBA MIRIM</t>
  </si>
  <si>
    <t>SAPEATIBA MIRIM</t>
  </si>
  <si>
    <t>DA CAIXA D'AGUA</t>
  </si>
  <si>
    <t>MANOEL CHAVES</t>
  </si>
  <si>
    <t>CORDÉLIO TAVARES</t>
  </si>
  <si>
    <t>PAU RACHADO</t>
  </si>
  <si>
    <t>SAPUCAIA</t>
  </si>
  <si>
    <t>ITAÍ</t>
  </si>
  <si>
    <t>ARLINDO TAVARES</t>
  </si>
  <si>
    <t>DÁLIA</t>
  </si>
  <si>
    <t>DA ADULTORA</t>
  </si>
  <si>
    <t>PROFESSOR VALDIR LOBO, Nº 02</t>
  </si>
  <si>
    <t>15</t>
  </si>
  <si>
    <t>CARROCERIA</t>
  </si>
  <si>
    <t>HERMENEGILDO ESTELITA DA COSTA</t>
  </si>
  <si>
    <t>EST.</t>
  </si>
  <si>
    <t>ROMÁRIO RAMOS DA SILVA</t>
  </si>
  <si>
    <t>PRAIA DO SUDOESTE</t>
  </si>
  <si>
    <t>TURNO</t>
  </si>
  <si>
    <t>DIURNO</t>
  </si>
  <si>
    <t>DOMINGO</t>
  </si>
  <si>
    <t xml:space="preserve">ROTEIRO DOMINGO. </t>
  </si>
  <si>
    <t>37,11 KM/DIA</t>
  </si>
  <si>
    <t>TEMPO MORTO:   Média de  01 hora e 20 minutos / dia</t>
  </si>
  <si>
    <t>132,12 KM/DIA</t>
  </si>
  <si>
    <t>PEDRA DE MÃO</t>
  </si>
  <si>
    <t>RUA LUIZA TERRA DE ANDRADE</t>
  </si>
  <si>
    <t>LABORATÓRIO BIOLAGOS</t>
  </si>
  <si>
    <t>TEMPO MORTO:   Média de  01 hora e 59 minutos / dia</t>
  </si>
  <si>
    <t>ONG 6482</t>
  </si>
  <si>
    <t>KRH 9143</t>
  </si>
  <si>
    <t>KRL 3284</t>
  </si>
  <si>
    <t>OMK 1332</t>
  </si>
  <si>
    <t>OMQ 8801</t>
  </si>
  <si>
    <t>OMP 4871</t>
  </si>
  <si>
    <t>OMP 4741</t>
  </si>
  <si>
    <t>SEGUNDA-FEIRA</t>
  </si>
  <si>
    <t>TERÇA-FEIRA</t>
  </si>
  <si>
    <t>QUARTA-FEIRA</t>
  </si>
  <si>
    <t>QUINTA-FEIRA</t>
  </si>
  <si>
    <t>SEXTA-FEIRA</t>
  </si>
  <si>
    <t>SÁBADO</t>
  </si>
  <si>
    <t>ROTA 01</t>
  </si>
  <si>
    <t>ROTA 02</t>
  </si>
  <si>
    <t>ROTA 03</t>
  </si>
  <si>
    <t>EQUIPE</t>
  </si>
  <si>
    <t>ROTA 04</t>
  </si>
  <si>
    <t>ROTA 05</t>
  </si>
  <si>
    <t>ROTA 06</t>
  </si>
  <si>
    <t>EQUIPE 03</t>
  </si>
  <si>
    <t>ROTA 07</t>
  </si>
  <si>
    <t>CAMINHAO</t>
  </si>
  <si>
    <t>PLACA</t>
  </si>
  <si>
    <t>CC 03</t>
  </si>
  <si>
    <t>EQUIPE 04</t>
  </si>
  <si>
    <t>CC 04</t>
  </si>
  <si>
    <t>ROTA 08</t>
  </si>
  <si>
    <t>EQUIPE 05</t>
  </si>
  <si>
    <t>CC 05</t>
  </si>
  <si>
    <t>ROTA 09</t>
  </si>
  <si>
    <t>ROTA 10</t>
  </si>
  <si>
    <t>EQUIPE 06</t>
  </si>
  <si>
    <t>ROTA 11</t>
  </si>
  <si>
    <t>ROTA 12</t>
  </si>
  <si>
    <t>EQUIPE 07</t>
  </si>
  <si>
    <t>EQUIPE 08</t>
  </si>
  <si>
    <t>CAMINHAO COMPACTADOR (CC)</t>
  </si>
  <si>
    <t>CAMINHAO CARROCERIA (CR)</t>
  </si>
  <si>
    <t>PERIODO</t>
  </si>
  <si>
    <t>BAIRROS</t>
  </si>
  <si>
    <t>TOTAL</t>
  </si>
  <si>
    <t>RESUMO</t>
  </si>
  <si>
    <t>EXTENSAO</t>
  </si>
  <si>
    <t>ROTA</t>
  </si>
  <si>
    <t>PARQUE ESTORIL</t>
  </si>
  <si>
    <t>BALEIA</t>
  </si>
  <si>
    <t xml:space="preserve">FREQUÊNCIA 2ª, 4ª E 6ª </t>
  </si>
  <si>
    <t xml:space="preserve">FREQUÊNCIA: 3ª / 5ª/ SÁB   </t>
  </si>
  <si>
    <t>EXTENSÃO TOTAL DAS RUAS (M)</t>
  </si>
  <si>
    <t>FREQUÊNCIA DA COLETA       (A)</t>
  </si>
  <si>
    <t>DISTÂNCIA ATERRO SANITÁRIO - Estrada Guaiquicas, Bairro Alecrim (22°49'37.1"S 42°03'07.5"W) AO BAIRRO        (B)</t>
  </si>
  <si>
    <t>EXTENSÃO DAS VIAS ( C )</t>
  </si>
  <si>
    <t>EXTENSÃO TOTAL DA COLETA (D )</t>
  </si>
  <si>
    <t>TOTAL (m)</t>
  </si>
  <si>
    <t>LEGENDA:</t>
  </si>
  <si>
    <t>( A ) - CRITÉRIOS DE FREQUENCIA</t>
  </si>
  <si>
    <t>&gt;&gt;&gt; ALTENADA EM 1 DIA = 0,5</t>
  </si>
  <si>
    <t>&gt;&gt;&gt; DIÁRIA = 1,0</t>
  </si>
  <si>
    <t>( B ) - DISTÂNCIA DO ATERRO SANITÁRIO - Estrada Guaiquicas, Bairro Alecrim (22°49'37.1"S 42°03'07.5"W) AO CENTRO GEOGRÁFICO DO BAIRRO</t>
  </si>
  <si>
    <t>( C ) - EXTENSÃO TOTAL DAS VIAS POR BAIRRO DE ACORDO COM AS ROTAS</t>
  </si>
  <si>
    <t>( D ) - EXTENSÃO TOTAL DA COLETA, conforme:</t>
  </si>
  <si>
    <t xml:space="preserve"> Ida (b1)</t>
  </si>
  <si>
    <t>Volta (b2)</t>
  </si>
  <si>
    <t>&gt;&gt;&gt; D = A x [B1 + B2 + SOMATÓRIO (ROTA 01, ROTA 02, ..., ROTA 12)]</t>
  </si>
  <si>
    <t>&gt;&gt;&gt; 2 VEZES POR SEMANA = 0,3</t>
  </si>
  <si>
    <t>&gt;&gt;&gt; D = A x [B1 + B2 + SOMATÓRIO (ROTA 13 + ROTA 14)]</t>
  </si>
  <si>
    <t>Legenda:</t>
  </si>
  <si>
    <t>B - Coleta 4ª /6ª FEIRA (2 dias) = média 22 Km/dia</t>
  </si>
  <si>
    <t>C - Coleta (3ª /5ª FEIRA (2 dias) = média 28 Km/dia</t>
  </si>
  <si>
    <t>A - Coleta Frequencia Diária (2a feira a Domingo - 7dias) = Média 54 Km/dia</t>
  </si>
  <si>
    <r>
      <t xml:space="preserve">Coleta Diária Total (Média Ponderada) = [(54 x 7) + (22 x 2) + (28 x 2)] / 7 =  </t>
    </r>
    <r>
      <rPr>
        <b/>
        <u/>
        <sz val="12"/>
        <color theme="1"/>
        <rFont val="Arial"/>
        <family val="2"/>
      </rPr>
      <t>68,29 Km</t>
    </r>
  </si>
  <si>
    <t>Coleta Diária Total (Média Ponderada) = [(A x 7dias) + (B x 2dias) + (C x 2dias)] / 7dias</t>
  </si>
  <si>
    <t>TABELA 1 - RESUMO ROTAS COLETA DE RESÍDUOS -  SÃO PEDRO DA ALDEIA</t>
  </si>
  <si>
    <t xml:space="preserve">FREQUÊNCIA: 2ª / 4ª/ 6ª FEIRA   </t>
  </si>
  <si>
    <t xml:space="preserve"> FREQUÊNCIA: 2ª / 4ª / 6ª FEIRA </t>
  </si>
  <si>
    <t xml:space="preserve">FREQUÊNCIA: 3ª / 5ª / SAB </t>
  </si>
  <si>
    <t xml:space="preserve"> FREQUÊNCIA: 3ª / 5ª / SAB </t>
  </si>
  <si>
    <t xml:space="preserve">FREQUÊNCIA: 2ª / 4ª/ 6ª   </t>
  </si>
  <si>
    <t xml:space="preserve">FREQUÊNCIA: 3ª E 5ª    </t>
  </si>
  <si>
    <t xml:space="preserve">FREQUÊNCIAS: (DIÁRIAS)  (3ª / 5ª)  (4ª / 6ª) </t>
  </si>
  <si>
    <t>DISTÂNCIA ATERRO SANITÁRIO - Estrada Guaiquicas, Bairro Alecrim (22°49'37.1"S 42°03'07.5"W) AO BAIRRO                                                     (B)</t>
  </si>
  <si>
    <t xml:space="preserve">SUBIDA </t>
  </si>
  <si>
    <t>SUBIDA -</t>
  </si>
  <si>
    <t>FREQUÊNCIA: 3ª / 5ª/ SÁBADO</t>
  </si>
  <si>
    <t>PARQUE 2 MENINOS</t>
  </si>
  <si>
    <t>JARDIM DAS ACÁCIAS</t>
  </si>
  <si>
    <t xml:space="preserve"> RECANTO DO SOL</t>
  </si>
  <si>
    <t>FURGÃO</t>
  </si>
  <si>
    <t>3ª/5ª/ SAB</t>
  </si>
  <si>
    <t>DA FLEXEIRA</t>
  </si>
  <si>
    <t>NOVA SÃO PEDRO</t>
  </si>
  <si>
    <t xml:space="preserve"> 2ª À SÁBADO</t>
  </si>
  <si>
    <t>PQ 2 MENINOS / BALNEÁRIO DE SÃO PEDRO 2/ BAL. DAS CONCHAS/PRAIA LINDA (SERRA).</t>
  </si>
  <si>
    <t>TABELA 3 - ROTA 02:  PRAIA LINDA (DO LADO DA PRAIA)/ JD ARCO ÍRIS / BALNEÁRIO SÃO PEDRO (DO LADO DA PRAIA)</t>
  </si>
  <si>
    <t xml:space="preserve"> FREQUÊNCIA: 2ª À SÁBADO</t>
  </si>
  <si>
    <t>PONTA DO AMBRÓSIO / VINHATEIRO/ JARDIM PRIMAVERA</t>
  </si>
  <si>
    <t>PORTO DO CARRO / ALECRIM/ RECANTO DAS ORQUIDEAS / RETIRO / PARQUE ARRUDA</t>
  </si>
  <si>
    <t xml:space="preserve">FLEXEIRA /CRUZ / PAU RACHADO / ITAI / SAPEATIBA MIRIM / TRÊS VENDAS / SERGEIRA </t>
  </si>
  <si>
    <t>CAMPO REDONDO / COLINA / PARQUE ESTORIL</t>
  </si>
  <si>
    <t xml:space="preserve">JARDIM MORADA DA ALDEIA / JARDIM DAS ACÁCIAS/ RUA DO FOGO / SANTO ANTÔNIO /PINHEIRO /  RECANTO DO SOL </t>
  </si>
  <si>
    <t xml:space="preserve">SÃO MATEUS/ BOTAFOGO </t>
  </si>
  <si>
    <t>CC 06</t>
  </si>
  <si>
    <t>PRAIA LINDA (SERRA)</t>
  </si>
  <si>
    <t xml:space="preserve">RESUMO </t>
  </si>
  <si>
    <t>BALNEÁRIO SÃO PEDRO</t>
  </si>
  <si>
    <t>SÃO JOSÉ /FLUMINENSE/ JD SOLEDADE/ MORRO DOS MILAGRES/ BOA VISTA</t>
  </si>
  <si>
    <t>ROTA 9</t>
  </si>
  <si>
    <t xml:space="preserve">EQUIPE 01 </t>
  </si>
  <si>
    <t xml:space="preserve">CC 01 </t>
  </si>
  <si>
    <t>EQUIPE 02</t>
  </si>
  <si>
    <t>CC 02</t>
  </si>
  <si>
    <t xml:space="preserve">BOQUEIRÃO </t>
  </si>
  <si>
    <t xml:space="preserve">TABELA 2 - ROTA 01:  CENTRO </t>
  </si>
  <si>
    <t>TABELA 3 - ROTA 02:  PORTO DA ALDEIA/ POÇO FUNDO/BOQUEIRÃO/ PRAIA DO SUDOESTE/ BALEIA/ CAMPO REDONDO</t>
  </si>
  <si>
    <t>CC 07</t>
  </si>
  <si>
    <t>ROTA 13</t>
  </si>
  <si>
    <t>EQUIPE 09</t>
  </si>
  <si>
    <t xml:space="preserve">TABELA 4 - ROTA 03:  PRAIA LINDA/ JD ARCO ÍRIS </t>
  </si>
  <si>
    <t>TABELA 5 - ROTA 04:  BALNEÁRIO SÃO PEDRO /SÃO JOÃO</t>
  </si>
  <si>
    <t xml:space="preserve">TABELA 6 - ROTA 05: NOVA SÃO PEDRO / ESTAÇÃO / BAIXO GRANDE         </t>
  </si>
  <si>
    <t xml:space="preserve">TABELA 8 - ROTA 07: PONTA DO AMBRÓSIO / VINHATEIRO /JARDIM PRIMAVERA </t>
  </si>
  <si>
    <t xml:space="preserve">TABELA 9 - ROTA 08 : CAMPO REDONDO / COLINAS / PARQUE ESTORIL    </t>
  </si>
  <si>
    <t>TABELA 10 - ROTA 9:  PARQUE DOIS MENINOS / BALNEÁRIO  SÃO PEDRO / BALNEÁRIO DAS CONCHAS / PRAIA LINDA (SERRA)</t>
  </si>
  <si>
    <t xml:space="preserve">TABELA 11 - ROTA 10 : JARDIM MORADA DA ALDEIA / JARDIM DAS ACÁCIAS/ RUA DO FOGO/ S.ANTONIO/ PINHEIROS/ RECANTO DO SOL  </t>
  </si>
  <si>
    <t xml:space="preserve">TABELA 12 - ROTA 11 : PORTO DO CARRO / ALECRIM / RECANTO DAS ORQUIDEAS/ RETIRO/ PARQUE ARRUDA.                 </t>
  </si>
  <si>
    <t xml:space="preserve">TABELA 13 - ROTA 12: SÃO MATEUS / BOTAFOGO </t>
  </si>
  <si>
    <t>TABELA 14 - ROTA 13:  FLEXEIRA / CRUZ / PAU RACHADO / ITAÍ / SAPEATIBA MIRIM/ TRÊS VENDAS / SERGEIRA</t>
  </si>
  <si>
    <t xml:space="preserve">TABELA 15 - ROTA 14: COLETA HOSPITALAR   </t>
  </si>
  <si>
    <t>TABELA 16 - PROGRAMAÇÃO DE COLETA DE RSU E RSS</t>
  </si>
  <si>
    <t>TABELA 17 - DISTÂNCIAS DA COLETA DE RESÍDUOS SÓLIDOS URBANOS (COMPACTADOR)  CONSOLIDADA POR BAIRRO (M)</t>
  </si>
  <si>
    <t>TABELA 18 - DISTÂNCIAS DA COLETA DE RESÍDUOS SÓLIDOS URBANOS ( DIFICIL ACESSO) CONSOLIDADA POR BAIRRO (M)</t>
  </si>
  <si>
    <t xml:space="preserve"> PRAIA LINDA / JARDIM ARCO ÍRIS</t>
  </si>
  <si>
    <t>BALNEÁRIO DE SÃO PEDRO/SÃO JOÃO</t>
  </si>
  <si>
    <t>PORTO DA ALDEIA/ POÇO FUNDO/ BOQUEIRÃO/ PRAIA DO SUDOESTE/ BALEIA/ CAMPO REDONDO</t>
  </si>
  <si>
    <t>NOVA SÃO PEDRO / ESTAÇÃO/ BAIXO GRANDE</t>
  </si>
  <si>
    <t>TABELA 7 - ROTA 06: SÃO JOSÉ / FLUMINENSE / JD SOLEDADE / MORRO DOS MILAGRES / BOA VISTA</t>
  </si>
  <si>
    <t>CC 08</t>
  </si>
  <si>
    <t>CR 09</t>
  </si>
  <si>
    <t>ROTA 14</t>
  </si>
  <si>
    <t>EQUIPE 10</t>
  </si>
  <si>
    <t>DAS PEDROS</t>
  </si>
  <si>
    <t>OZEDOR RODRIGUES</t>
  </si>
  <si>
    <t>CHICAGO</t>
  </si>
  <si>
    <t>SANTA  EDWIGES</t>
  </si>
  <si>
    <t>CEL CATARINO</t>
  </si>
  <si>
    <t>LUIZ DE CAMÕES</t>
  </si>
  <si>
    <t>FRANCISCO COELHO PEREIRA</t>
  </si>
  <si>
    <t>ERMANO SOARES</t>
  </si>
  <si>
    <t>CARLOS VAGNER BERANGER</t>
  </si>
  <si>
    <t>ROSALI S. GUIMARÃES</t>
  </si>
  <si>
    <t>PITÓRIA (ORLA) Entre rua Hermenegildo a Agenor Beltrão</t>
  </si>
  <si>
    <t>ANAÍDE A. DA SILVA</t>
  </si>
  <si>
    <t>HENRIQUE PINTO MONTEIRO</t>
  </si>
  <si>
    <t>MÁRIO ALVES</t>
  </si>
  <si>
    <t>ANTONIO CARLOS DA HORA</t>
  </si>
  <si>
    <t>FABIO CAVALCANTE  UZAI(ANTIGA RUA F)</t>
  </si>
  <si>
    <t>PRÍNCIPE DA PAZ</t>
  </si>
  <si>
    <t>MOZARTH FRANCISCO DE OLIVEIRA</t>
  </si>
  <si>
    <t>BOQUEIRÃO  ( Curva do Colimério até Unidade de Saúde Poço Fundo)</t>
  </si>
  <si>
    <t>JOSÉ GUIMARÃES</t>
  </si>
  <si>
    <t>BOQUEIRÃO (Unid. Saúde Poço Fundo até P. Sudoeste)</t>
  </si>
  <si>
    <t>BOQUEIRÃO ( início P. sudoeste até praça da Baleia)</t>
  </si>
  <si>
    <t>PRAIA DO SUDOESTE (ORLA Ponta Peça)</t>
  </si>
  <si>
    <t>UMBELINA DA CONCEIÇÃO</t>
  </si>
  <si>
    <t>AMARAL PEIXOTO - acesso paralelo ( em frente Motel Praia Linda)</t>
  </si>
  <si>
    <t>A - paralela à RJ 140 (entre as ruas Cond. Orla Azul e a rua das Rosas)</t>
  </si>
  <si>
    <t>AMARAL PEIXOTO - acesso paralelo (lado oposto ao COND. ORLA AZUL)</t>
  </si>
  <si>
    <t>AMARAL PEIXOTO ( acesso paralelo lado oposto à rua Maria Dulce)</t>
  </si>
  <si>
    <t>AMARAL PEIXOTO - acesso paralelo ao lado oposto ao MC Donald)</t>
  </si>
  <si>
    <t>VALÉRIO MIRANDA</t>
  </si>
  <si>
    <t>GONÇALVES DIAS</t>
  </si>
  <si>
    <t>MARECHAL JUARES TAVORA</t>
  </si>
  <si>
    <t>BRAULINA MARIA DOS SANTOS</t>
  </si>
  <si>
    <t>ANTÔNIO SOARES DOS SANTOS (RUA DAS GRAUNAS)</t>
  </si>
  <si>
    <t>ANTÔNIO LOPES  PINHEIRO</t>
  </si>
  <si>
    <t>JOAQUIM R. MILAGRES</t>
  </si>
  <si>
    <t>SIZINO FERNANDES DA SILVA LOPES</t>
  </si>
  <si>
    <t>DO SANTO</t>
  </si>
  <si>
    <t>RJ 140 - acesso posto Estrela</t>
  </si>
  <si>
    <t>FRANCISCO CANTARINO</t>
  </si>
  <si>
    <t>COMANDANTE ITURIEL ( PORTÃO BASE ATÉ CISNE BRANCO)</t>
  </si>
  <si>
    <t>COMANDANTE ITURIEL ( PORTÃO CISNE BRANCO ATÉ ESTR. RETIRO)</t>
  </si>
  <si>
    <t>MORRO DO MILAGRE ( FUNDO MURO CISNE BRANCO ATÉ ESTR. BOA VISTA</t>
  </si>
  <si>
    <t>RJ 140 - Pronto Socorro até condomínio Cruzeiro)</t>
  </si>
  <si>
    <t>RJ 140 Cond. Cruzeiro até ponte P. Ambrósio IDA E VOLTA)</t>
  </si>
  <si>
    <t>PROJETADA I</t>
  </si>
  <si>
    <t>PROJETADA II</t>
  </si>
  <si>
    <t>AMADEU F. DE MEDEIROS ( Continuação estrada do Chaparral)</t>
  </si>
  <si>
    <t>WASHINGTON LUIZ (ESTR. CHAPARRAU) - Bairro São João até Amadeu F.</t>
  </si>
  <si>
    <t>DE SÃO PEDRO DA ALDEIA - CABO FRIO (trevo à divisa de Cabo Frio)</t>
  </si>
  <si>
    <t>DAS CARAPEBAS( Francisco S. de Farias)</t>
  </si>
  <si>
    <t>RJ 140 (acesso interno)do Posto Elefantinho até frente à antiga Salina Pagé</t>
  </si>
  <si>
    <t>ELEVINO ELIAS DA SILVEIRA (TRECHO FRENTE ESCOLA)</t>
  </si>
  <si>
    <t>DOS PASSAGEIROS ( Silva Jardim até Francisco Araújo)</t>
  </si>
  <si>
    <t>DOS PASSAGEIROS ( Trav. Dos Passageiros até trevo Vinhateiro)</t>
  </si>
  <si>
    <t>SÃO MATEUS ( Após Solar Cant. Até Rubens A. Câmara )</t>
  </si>
  <si>
    <t>AMARAL PEIXOTO - RJ 106</t>
  </si>
  <si>
    <t>16</t>
  </si>
  <si>
    <t>DE SÃO  MATEUS</t>
  </si>
  <si>
    <t>DOS SIQUEIRAS</t>
  </si>
  <si>
    <t>TRAVESSÃO I</t>
  </si>
  <si>
    <t>TRAVESSÃO II</t>
  </si>
  <si>
    <t>SÃO PEDRO (subida)</t>
  </si>
  <si>
    <t>SÃO PEDRO (descida)</t>
  </si>
  <si>
    <t>SÃO PEDRO (Polícia até praça das águas)</t>
  </si>
  <si>
    <t>BEATO JOSÉ DE ANCHIETA (Orla Centro ao Porto da Aldeia)</t>
  </si>
  <si>
    <t>GETÚLIO VARGAS ( Praça Plínio Tavares até rua Carlito J. Correa)</t>
  </si>
  <si>
    <t>AMARAL PEIXOTO (acesso paralelo entre Cond. Orla Azul e a rua Dr. Guerreiro)</t>
  </si>
  <si>
    <t>RJ 140 - Passarela do Centro  até rua 12 de Outubro</t>
  </si>
  <si>
    <t>RJ 140 - ( rua 12 de Outubro até Pronto socorro)</t>
  </si>
  <si>
    <t>IDA E VOLTA</t>
  </si>
  <si>
    <t>COMANDANTE ITURIEL (Igreja Universal até portão da Base)</t>
  </si>
  <si>
    <t>DOS PASSAGEIROS (Trevo da Curva da Morte até divisa com Cabo Frio)</t>
  </si>
  <si>
    <t>TERRA/ASFALTO</t>
  </si>
  <si>
    <t>TERRA / ASFALTO</t>
  </si>
  <si>
    <t>SILVA JARDIM</t>
  </si>
  <si>
    <t>AMARAL PEIXOTO  - RJ 106 (Posto Estrela até Estr. São Mateus)</t>
  </si>
  <si>
    <t>MANOEL PINTO PEREIRA ( da RJ 140 até a Praça)</t>
  </si>
  <si>
    <t>MANOEL PINTO PEREIRA (da Praça até o campo )</t>
  </si>
  <si>
    <t>MANOEL PINTO PEREIRA (do campo até a Estr. São Mateus)</t>
  </si>
  <si>
    <t>SÃO MATEUS ( da RJ 106 até campo de Futebol)</t>
  </si>
  <si>
    <t>AGENOR DE MEDEIROS (praça do Vinhateiro até Estr. Alecrim)</t>
  </si>
  <si>
    <t>AGENOR DE MEDEIROS ( da Estr. Alecrim até divisa CF)</t>
  </si>
  <si>
    <t xml:space="preserve"> NOVA DO ALECRIM ( da estr. pau Ferro até Estr. C. Oriente)</t>
  </si>
  <si>
    <t>CRUZ E PAU RACHADO</t>
  </si>
  <si>
    <t>NEW YORK</t>
  </si>
  <si>
    <t>IDA/VOLTA</t>
  </si>
  <si>
    <t>IDA VOLTA (220M)</t>
  </si>
  <si>
    <t>AMARAL PEIXOTO (RENAULT)</t>
  </si>
  <si>
    <t>CENTRO - MANHÃ</t>
  </si>
  <si>
    <t>CENTRO - TARDE</t>
  </si>
  <si>
    <t>MANHÃ / TARDE</t>
  </si>
  <si>
    <t>MANHÃ</t>
  </si>
  <si>
    <t>PUXADA - MANHÃ</t>
  </si>
  <si>
    <t xml:space="preserve"> FREQUÊNCIA: 2ª À DOMINGO</t>
  </si>
  <si>
    <t>COLETA DOMINGO</t>
  </si>
  <si>
    <t>IDA / VOLTA - COLETA DOMINGO</t>
  </si>
  <si>
    <t>PUXADA - COLETA DOMINGO</t>
  </si>
  <si>
    <t>Ida e volta - COLETA DOMINGO</t>
  </si>
  <si>
    <t>IDA E VOLTA - COLETA DOMINGO</t>
  </si>
  <si>
    <t>ESTRADA BOQUEIRÃO ATÉ A PRAIA DA BALEIA - Vide: Rota 02 (Tabela 03)</t>
  </si>
  <si>
    <t>RJ 140 (NOS DOIS SENTIDOS NA ZONA URBANA) - Vide: Rota 02 (Tabela 03); Rota 05 (tabela 06); Rota 06 (tabela 07); Rota 08 (tabela 9)</t>
  </si>
  <si>
    <t>RODOVIA AMARAL PEIXOTO (NOS DOIS SENTIDOS NA ZONA URBANA) - Vide: Rota 02 (Tabela 03); Rota 04 (tabela 5)</t>
  </si>
  <si>
    <t>CENTRO - Vide: Rota 01 (Tabela 02 )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</si>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</sst>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sz val="8"/>
      <name val="Tahoma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Tahoma"/>
      <family val="2"/>
    </font>
    <font>
      <b/>
      <sz val="8"/>
      <name val="Arial"/>
      <family val="2"/>
    </font>
    <font>
      <b/>
      <sz val="8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rgb="FF7030A0"/>
      <name val="Calibri"/>
      <family val="2"/>
      <scheme val="minor"/>
    </font>
    <font>
      <b/>
      <u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1"/>
      <name val="Arial"/>
      <family val="2"/>
    </font>
    <font>
      <i/>
      <sz val="11"/>
      <name val="Tahoma"/>
      <family val="2"/>
    </font>
    <font>
      <sz val="8"/>
      <color rgb="FFFF0000"/>
      <name val="Arial"/>
      <family val="2"/>
    </font>
    <font>
      <sz val="11"/>
      <color rgb="FF00B050"/>
      <name val="Arial"/>
      <family val="2"/>
    </font>
    <font>
      <sz val="7"/>
      <name val="Tahoma"/>
      <family val="2"/>
    </font>
    <font>
      <sz val="7"/>
      <name val="Arial"/>
      <family val="2"/>
    </font>
    <font>
      <sz val="8"/>
      <color theme="1"/>
      <name val="Tahoma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14813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2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20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20" fontId="1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20" fontId="1" fillId="0" borderId="2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0" fillId="0" borderId="0" xfId="0" applyAlignment="1"/>
    <xf numFmtId="0" fontId="2" fillId="0" borderId="2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20" fontId="0" fillId="0" borderId="8" xfId="0" applyNumberForma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/>
    </xf>
    <xf numFmtId="0" fontId="10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1" fillId="2" borderId="29" xfId="0" applyFont="1" applyFill="1" applyBorder="1" applyAlignment="1">
      <alignment horizontal="center"/>
    </xf>
    <xf numFmtId="20" fontId="11" fillId="2" borderId="3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3" fillId="0" borderId="0" xfId="0" applyFont="1" applyAlignment="1">
      <alignment horizontal="center"/>
    </xf>
    <xf numFmtId="1" fontId="0" fillId="0" borderId="0" xfId="0" applyNumberFormat="1" applyAlignment="1">
      <alignment vertical="center"/>
    </xf>
    <xf numFmtId="1" fontId="2" fillId="2" borderId="26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vertical="center"/>
    </xf>
    <xf numFmtId="0" fontId="2" fillId="0" borderId="5" xfId="0" applyFont="1" applyBorder="1" applyAlignment="1">
      <alignment horizontal="left"/>
    </xf>
    <xf numFmtId="49" fontId="2" fillId="0" borderId="2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3" fillId="0" borderId="0" xfId="0" applyFont="1" applyAlignment="1">
      <alignment horizontal="justify" vertical="center"/>
    </xf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11" fillId="5" borderId="0" xfId="0" applyFont="1" applyFill="1"/>
    <xf numFmtId="0" fontId="0" fillId="5" borderId="0" xfId="0" applyFill="1"/>
    <xf numFmtId="4" fontId="0" fillId="5" borderId="0" xfId="0" applyNumberFormat="1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3" fontId="0" fillId="0" borderId="0" xfId="1" applyNumberFormat="1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9" xfId="0" applyFill="1" applyBorder="1"/>
    <xf numFmtId="0" fontId="0" fillId="0" borderId="11" xfId="0" applyBorder="1"/>
    <xf numFmtId="0" fontId="0" fillId="0" borderId="7" xfId="0" applyFill="1" applyBorder="1"/>
    <xf numFmtId="0" fontId="0" fillId="0" borderId="8" xfId="0" applyBorder="1"/>
    <xf numFmtId="0" fontId="0" fillId="0" borderId="12" xfId="0" applyFill="1" applyBorder="1"/>
    <xf numFmtId="0" fontId="0" fillId="0" borderId="34" xfId="0" applyBorder="1"/>
    <xf numFmtId="20" fontId="2" fillId="0" borderId="25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20" fontId="1" fillId="0" borderId="25" xfId="0" applyNumberFormat="1" applyFont="1" applyBorder="1" applyAlignment="1">
      <alignment horizontal="center" vertical="center"/>
    </xf>
    <xf numFmtId="20" fontId="1" fillId="0" borderId="49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3" fillId="0" borderId="0" xfId="0" applyFont="1"/>
    <xf numFmtId="0" fontId="0" fillId="6" borderId="46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0" fontId="13" fillId="0" borderId="0" xfId="0" applyFont="1"/>
    <xf numFmtId="0" fontId="21" fillId="0" borderId="0" xfId="0" applyFont="1"/>
    <xf numFmtId="0" fontId="22" fillId="0" borderId="0" xfId="0" applyFont="1"/>
    <xf numFmtId="0" fontId="1" fillId="0" borderId="3" xfId="0" applyFont="1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" fontId="0" fillId="0" borderId="0" xfId="0" applyNumberForma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13" fillId="0" borderId="4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0" fontId="0" fillId="0" borderId="0" xfId="0" applyFont="1"/>
    <xf numFmtId="0" fontId="13" fillId="0" borderId="13" xfId="0" applyFont="1" applyBorder="1" applyAlignment="1">
      <alignment horizontal="center" vertical="center" wrapText="1"/>
    </xf>
    <xf numFmtId="4" fontId="13" fillId="0" borderId="13" xfId="0" applyNumberFormat="1" applyFont="1" applyBorder="1" applyAlignment="1">
      <alignment horizontal="center" vertical="center" wrapText="1"/>
    </xf>
    <xf numFmtId="4" fontId="13" fillId="0" borderId="48" xfId="0" applyNumberFormat="1" applyFont="1" applyBorder="1" applyAlignment="1">
      <alignment horizontal="center" vertical="center" wrapText="1"/>
    </xf>
    <xf numFmtId="0" fontId="10" fillId="2" borderId="48" xfId="0" applyFont="1" applyFill="1" applyBorder="1" applyAlignment="1">
      <alignment horizontal="justify" vertical="center" wrapText="1"/>
    </xf>
    <xf numFmtId="0" fontId="10" fillId="2" borderId="14" xfId="0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" fontId="10" fillId="2" borderId="13" xfId="0" applyNumberFormat="1" applyFont="1" applyFill="1" applyBorder="1" applyAlignment="1">
      <alignment horizontal="center" vertical="center" wrapText="1"/>
    </xf>
    <xf numFmtId="4" fontId="13" fillId="2" borderId="48" xfId="0" applyNumberFormat="1" applyFont="1" applyFill="1" applyBorder="1" applyAlignment="1">
      <alignment horizontal="center" vertical="center" wrapText="1"/>
    </xf>
    <xf numFmtId="4" fontId="0" fillId="5" borderId="0" xfId="0" applyNumberFormat="1" applyFont="1" applyFill="1"/>
    <xf numFmtId="0" fontId="0" fillId="5" borderId="0" xfId="0" applyFont="1" applyFill="1"/>
    <xf numFmtId="4" fontId="13" fillId="2" borderId="14" xfId="0" applyNumberFormat="1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justify" vertical="center" wrapText="1"/>
    </xf>
    <xf numFmtId="4" fontId="9" fillId="2" borderId="14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vertical="center" wrapText="1"/>
    </xf>
    <xf numFmtId="0" fontId="11" fillId="2" borderId="56" xfId="0" applyFont="1" applyFill="1" applyBorder="1" applyAlignment="1">
      <alignment horizontal="center"/>
    </xf>
    <xf numFmtId="1" fontId="0" fillId="0" borderId="9" xfId="0" applyNumberFormat="1" applyBorder="1" applyAlignment="1">
      <alignment vertical="center"/>
    </xf>
    <xf numFmtId="0" fontId="2" fillId="2" borderId="19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8" fillId="4" borderId="58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14" fillId="0" borderId="58" xfId="0" applyFont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4" fontId="0" fillId="0" borderId="0" xfId="0" applyNumberFormat="1"/>
    <xf numFmtId="0" fontId="27" fillId="2" borderId="14" xfId="0" applyFont="1" applyFill="1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164" fontId="12" fillId="0" borderId="0" xfId="1" applyNumberFormat="1" applyFont="1" applyAlignment="1">
      <alignment horizontal="center" vertical="center"/>
    </xf>
    <xf numFmtId="3" fontId="12" fillId="0" borderId="0" xfId="1" applyNumberFormat="1" applyFont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15" fillId="4" borderId="37" xfId="0" applyFont="1" applyFill="1" applyBorder="1" applyAlignment="1">
      <alignment horizontal="center" vertical="center"/>
    </xf>
    <xf numFmtId="0" fontId="15" fillId="4" borderId="43" xfId="0" applyFont="1" applyFill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6" fillId="5" borderId="26" xfId="0" applyFont="1" applyFill="1" applyBorder="1" applyAlignment="1">
      <alignment horizontal="center" vertical="center"/>
    </xf>
    <xf numFmtId="0" fontId="16" fillId="5" borderId="27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5" fillId="4" borderId="41" xfId="0" applyFont="1" applyFill="1" applyBorder="1" applyAlignment="1">
      <alignment horizontal="center" vertical="center"/>
    </xf>
    <xf numFmtId="0" fontId="13" fillId="6" borderId="48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34" xfId="0" applyFont="1" applyFill="1" applyBorder="1" applyAlignment="1">
      <alignment horizontal="center" vertical="center" wrapText="1"/>
    </xf>
    <xf numFmtId="0" fontId="8" fillId="6" borderId="26" xfId="0" applyFont="1" applyFill="1" applyBorder="1" applyAlignment="1">
      <alignment horizontal="center"/>
    </xf>
    <xf numFmtId="0" fontId="8" fillId="6" borderId="27" xfId="0" applyFont="1" applyFill="1" applyBorder="1" applyAlignment="1">
      <alignment horizontal="center"/>
    </xf>
    <xf numFmtId="0" fontId="8" fillId="6" borderId="51" xfId="0" applyFont="1" applyFill="1" applyBorder="1" applyAlignment="1">
      <alignment horizontal="center"/>
    </xf>
    <xf numFmtId="0" fontId="8" fillId="6" borderId="28" xfId="0" applyFont="1" applyFill="1" applyBorder="1" applyAlignment="1">
      <alignment horizontal="center"/>
    </xf>
    <xf numFmtId="20" fontId="11" fillId="2" borderId="6" xfId="0" applyNumberFormat="1" applyFont="1" applyFill="1" applyBorder="1" applyAlignment="1">
      <alignment horizontal="center"/>
    </xf>
    <xf numFmtId="1" fontId="2" fillId="6" borderId="57" xfId="0" applyNumberFormat="1" applyFont="1" applyFill="1" applyBorder="1" applyAlignment="1">
      <alignment horizontal="center" vertical="center"/>
    </xf>
    <xf numFmtId="0" fontId="2" fillId="6" borderId="44" xfId="0" applyFont="1" applyFill="1" applyBorder="1" applyAlignment="1">
      <alignment horizontal="center" vertical="center"/>
    </xf>
    <xf numFmtId="0" fontId="2" fillId="6" borderId="53" xfId="0" applyFont="1" applyFill="1" applyBorder="1" applyAlignment="1">
      <alignment horizontal="center" vertical="center"/>
    </xf>
    <xf numFmtId="0" fontId="2" fillId="6" borderId="55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/>
    </xf>
    <xf numFmtId="0" fontId="1" fillId="6" borderId="37" xfId="0" applyFont="1" applyFill="1" applyBorder="1" applyAlignment="1">
      <alignment horizontal="center"/>
    </xf>
    <xf numFmtId="0" fontId="1" fillId="6" borderId="37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vertical="center"/>
    </xf>
    <xf numFmtId="0" fontId="1" fillId="6" borderId="17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1" fillId="6" borderId="41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37" xfId="0" applyFont="1" applyFill="1" applyBorder="1" applyAlignment="1">
      <alignment horizontal="left"/>
    </xf>
    <xf numFmtId="0" fontId="2" fillId="6" borderId="37" xfId="0" applyFont="1" applyFill="1" applyBorder="1" applyAlignment="1">
      <alignment horizontal="center" vertical="center"/>
    </xf>
    <xf numFmtId="0" fontId="2" fillId="6" borderId="37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left" vertical="center"/>
    </xf>
    <xf numFmtId="0" fontId="14" fillId="0" borderId="35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7" borderId="2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8" fillId="7" borderId="29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0" fontId="0" fillId="6" borderId="41" xfId="0" applyFill="1" applyBorder="1" applyAlignment="1">
      <alignment horizontal="center" vertical="center"/>
    </xf>
    <xf numFmtId="0" fontId="0" fillId="6" borderId="37" xfId="0" applyFill="1" applyBorder="1" applyAlignment="1">
      <alignment horizontal="center" vertical="center"/>
    </xf>
    <xf numFmtId="0" fontId="0" fillId="6" borderId="37" xfId="0" applyFill="1" applyBorder="1" applyAlignment="1">
      <alignment horizontal="center" vertical="center" wrapText="1"/>
    </xf>
    <xf numFmtId="0" fontId="0" fillId="6" borderId="43" xfId="0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0" fontId="1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28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0" fillId="8" borderId="0" xfId="0" applyFill="1"/>
    <xf numFmtId="0" fontId="1" fillId="0" borderId="35" xfId="0" applyFont="1" applyBorder="1" applyAlignment="1">
      <alignment horizontal="center" vertical="center"/>
    </xf>
    <xf numFmtId="0" fontId="26" fillId="2" borderId="0" xfId="0" applyFont="1" applyFill="1" applyAlignment="1">
      <alignment vertical="center"/>
    </xf>
    <xf numFmtId="0" fontId="29" fillId="2" borderId="1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28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0" xfId="0" applyFill="1"/>
    <xf numFmtId="0" fontId="2" fillId="2" borderId="1" xfId="0" applyFont="1" applyFill="1" applyBorder="1" applyAlignment="1"/>
    <xf numFmtId="0" fontId="2" fillId="2" borderId="27" xfId="0" applyFont="1" applyFill="1" applyBorder="1" applyAlignment="1">
      <alignment horizontal="center"/>
    </xf>
    <xf numFmtId="0" fontId="29" fillId="2" borderId="27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/>
    </xf>
    <xf numFmtId="0" fontId="2" fillId="2" borderId="1" xfId="0" quotePrefix="1" applyFont="1" applyFill="1" applyBorder="1" applyAlignment="1">
      <alignment horizontal="center"/>
    </xf>
    <xf numFmtId="0" fontId="29" fillId="2" borderId="1" xfId="0" applyFont="1" applyFill="1" applyBorder="1" applyAlignment="1">
      <alignment horizontal="left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2" fillId="2" borderId="18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20" fontId="2" fillId="2" borderId="24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 vertical="center"/>
    </xf>
    <xf numFmtId="20" fontId="2" fillId="2" borderId="25" xfId="0" applyNumberFormat="1" applyFont="1" applyFill="1" applyBorder="1" applyAlignment="1">
      <alignment horizontal="center"/>
    </xf>
    <xf numFmtId="1" fontId="2" fillId="2" borderId="18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" fontId="0" fillId="0" borderId="0" xfId="0" applyNumberFormat="1"/>
    <xf numFmtId="0" fontId="2" fillId="2" borderId="58" xfId="0" applyFont="1" applyFill="1" applyBorder="1" applyAlignment="1">
      <alignment horizontal="center"/>
    </xf>
    <xf numFmtId="0" fontId="29" fillId="2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 wrapText="1"/>
    </xf>
    <xf numFmtId="0" fontId="0" fillId="0" borderId="35" xfId="0" applyBorder="1"/>
    <xf numFmtId="0" fontId="0" fillId="0" borderId="19" xfId="0" applyBorder="1"/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0" fontId="0" fillId="0" borderId="21" xfId="0" applyNumberFormat="1" applyBorder="1" applyAlignment="1">
      <alignment horizontal="center" vertical="center"/>
    </xf>
    <xf numFmtId="20" fontId="0" fillId="0" borderId="35" xfId="0" applyNumberFormat="1" applyBorder="1" applyAlignment="1">
      <alignment horizontal="center" vertical="center"/>
    </xf>
    <xf numFmtId="20" fontId="0" fillId="0" borderId="19" xfId="0" applyNumberForma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0" borderId="4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8" fillId="4" borderId="59" xfId="0" applyFont="1" applyFill="1" applyBorder="1" applyAlignment="1">
      <alignment horizontal="center" vertical="center"/>
    </xf>
    <xf numFmtId="0" fontId="18" fillId="4" borderId="50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6" fillId="5" borderId="42" xfId="0" applyFont="1" applyFill="1" applyBorder="1" applyAlignment="1">
      <alignment horizontal="center" vertical="center"/>
    </xf>
    <xf numFmtId="0" fontId="16" fillId="5" borderId="44" xfId="0" applyFont="1" applyFill="1" applyBorder="1" applyAlignment="1">
      <alignment horizontal="center" vertical="center"/>
    </xf>
    <xf numFmtId="0" fontId="16" fillId="5" borderId="43" xfId="0" applyFont="1" applyFill="1" applyBorder="1" applyAlignment="1">
      <alignment horizontal="center" vertical="center"/>
    </xf>
    <xf numFmtId="0" fontId="16" fillId="5" borderId="55" xfId="0" applyFont="1" applyFill="1" applyBorder="1" applyAlignment="1">
      <alignment horizontal="center" vertical="center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 wrapText="1"/>
    </xf>
    <xf numFmtId="0" fontId="13" fillId="6" borderId="33" xfId="0" applyFont="1" applyFill="1" applyBorder="1" applyAlignment="1">
      <alignment horizontal="center" vertical="center" wrapText="1"/>
    </xf>
    <xf numFmtId="0" fontId="13" fillId="6" borderId="32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F14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http://www.pmspa.rj.gov.br/imagens/topo/logo_400_anos.png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14.png"/><Relationship Id="rId1" Type="http://schemas.openxmlformats.org/officeDocument/2006/relationships/image" Target="../media/image15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http://www.pmspa.rj.gov.br/imagens/topo/logo_400_anos.png" TargetMode="External"/><Relationship Id="rId1" Type="http://schemas.openxmlformats.org/officeDocument/2006/relationships/image" Target="../media/image16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20.png"/><Relationship Id="rId1" Type="http://schemas.openxmlformats.org/officeDocument/2006/relationships/image" Target="../media/image19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20.png"/><Relationship Id="rId1" Type="http://schemas.openxmlformats.org/officeDocument/2006/relationships/image" Target="../media/image2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23.png"/><Relationship Id="rId1" Type="http://schemas.openxmlformats.org/officeDocument/2006/relationships/image" Target="../media/image2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25.png"/><Relationship Id="rId1" Type="http://schemas.openxmlformats.org/officeDocument/2006/relationships/image" Target="../media/image24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27.png"/><Relationship Id="rId1" Type="http://schemas.openxmlformats.org/officeDocument/2006/relationships/image" Target="../media/image26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6.png"/><Relationship Id="rId2" Type="http://schemas.openxmlformats.org/officeDocument/2006/relationships/image" Target="http://www.pmspa.rj.gov.br/imagens/topo/logo_400_anos.png" TargetMode="External"/><Relationship Id="rId1" Type="http://schemas.openxmlformats.org/officeDocument/2006/relationships/image" Target="../media/image28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http://www.pmspa.rj.gov.br/imagens/topo/logo_400_anos.png" TargetMode="External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http://www.pmspa.rj.gov.br/imagens/topo/logo_400_anos.png" TargetMode="External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http://www.pmspa.rj.gov.br/imagens/topo/logo_400_anos.png" TargetMode="External"/><Relationship Id="rId1" Type="http://schemas.openxmlformats.org/officeDocument/2006/relationships/image" Target="../media/image8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http://www.pmspa.rj.gov.br/imagens/topo/logo_400_anos.png" TargetMode="External"/><Relationship Id="rId2" Type="http://schemas.openxmlformats.org/officeDocument/2006/relationships/image" Target="../media/image14.png"/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1002132</xdr:colOff>
      <xdr:row>0</xdr:row>
      <xdr:rowOff>57151</xdr:rowOff>
    </xdr:from>
    <xdr:to>
      <xdr:col>5</xdr:col>
      <xdr:colOff>342900</xdr:colOff>
      <xdr:row>0</xdr:row>
      <xdr:rowOff>676275</xdr:rowOff>
    </xdr:to>
    <xdr:pic>
      <xdr:nvPicPr>
        <xdr:cNvPr id="2" name="Imagem 1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69957" y="57151"/>
          <a:ext cx="788568" cy="619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266700</xdr:colOff>
      <xdr:row>0</xdr:row>
      <xdr:rowOff>47625</xdr:rowOff>
    </xdr:from>
    <xdr:to>
      <xdr:col>1</xdr:col>
      <xdr:colOff>619125</xdr:colOff>
      <xdr:row>0</xdr:row>
      <xdr:rowOff>683942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47625"/>
          <a:ext cx="914400" cy="6363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76201</xdr:rowOff>
    </xdr:from>
    <xdr:to>
      <xdr:col>2</xdr:col>
      <xdr:colOff>8548</xdr:colOff>
      <xdr:row>0</xdr:row>
      <xdr:rowOff>485775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1"/>
          <a:ext cx="608623" cy="409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0</xdr:row>
      <xdr:rowOff>0</xdr:rowOff>
    </xdr:from>
    <xdr:to>
      <xdr:col>6</xdr:col>
      <xdr:colOff>628650</xdr:colOff>
      <xdr:row>0</xdr:row>
      <xdr:rowOff>523565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0" y="0"/>
          <a:ext cx="628650" cy="523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570333</xdr:colOff>
      <xdr:row>0</xdr:row>
      <xdr:rowOff>134796</xdr:rowOff>
    </xdr:from>
    <xdr:to>
      <xdr:col>6</xdr:col>
      <xdr:colOff>1445173</xdr:colOff>
      <xdr:row>0</xdr:row>
      <xdr:rowOff>822946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4333" y="134796"/>
          <a:ext cx="874840" cy="68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26276</xdr:colOff>
      <xdr:row>0</xdr:row>
      <xdr:rowOff>59120</xdr:rowOff>
    </xdr:from>
    <xdr:to>
      <xdr:col>2</xdr:col>
      <xdr:colOff>23100</xdr:colOff>
      <xdr:row>0</xdr:row>
      <xdr:rowOff>775137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76" y="59120"/>
          <a:ext cx="949324" cy="716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151416</xdr:colOff>
      <xdr:row>0</xdr:row>
      <xdr:rowOff>85388</xdr:rowOff>
    </xdr:from>
    <xdr:to>
      <xdr:col>2</xdr:col>
      <xdr:colOff>150467</xdr:colOff>
      <xdr:row>0</xdr:row>
      <xdr:rowOff>605002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16" y="85388"/>
          <a:ext cx="780758" cy="5196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360126</xdr:colOff>
      <xdr:row>0</xdr:row>
      <xdr:rowOff>88813</xdr:rowOff>
    </xdr:from>
    <xdr:to>
      <xdr:col>6</xdr:col>
      <xdr:colOff>1092091</xdr:colOff>
      <xdr:row>0</xdr:row>
      <xdr:rowOff>586463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954" y="88813"/>
          <a:ext cx="731965" cy="49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315640</xdr:colOff>
      <xdr:row>0</xdr:row>
      <xdr:rowOff>91957</xdr:rowOff>
    </xdr:from>
    <xdr:to>
      <xdr:col>1</xdr:col>
      <xdr:colOff>545224</xdr:colOff>
      <xdr:row>0</xdr:row>
      <xdr:rowOff>611571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640" y="840819"/>
          <a:ext cx="840498" cy="5196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302173</xdr:colOff>
      <xdr:row>0</xdr:row>
      <xdr:rowOff>118240</xdr:rowOff>
    </xdr:from>
    <xdr:to>
      <xdr:col>6</xdr:col>
      <xdr:colOff>1058852</xdr:colOff>
      <xdr:row>1</xdr:row>
      <xdr:rowOff>52199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0897" y="118240"/>
          <a:ext cx="756679" cy="564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315640</xdr:colOff>
      <xdr:row>0</xdr:row>
      <xdr:rowOff>91957</xdr:rowOff>
    </xdr:from>
    <xdr:to>
      <xdr:col>1</xdr:col>
      <xdr:colOff>545224</xdr:colOff>
      <xdr:row>0</xdr:row>
      <xdr:rowOff>611571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640" y="91957"/>
          <a:ext cx="839184" cy="5196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361293</xdr:colOff>
      <xdr:row>0</xdr:row>
      <xdr:rowOff>85395</xdr:rowOff>
    </xdr:from>
    <xdr:to>
      <xdr:col>6</xdr:col>
      <xdr:colOff>1117972</xdr:colOff>
      <xdr:row>1</xdr:row>
      <xdr:rowOff>19354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3327" y="85395"/>
          <a:ext cx="756679" cy="564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315639</xdr:colOff>
      <xdr:row>0</xdr:row>
      <xdr:rowOff>29914</xdr:rowOff>
    </xdr:from>
    <xdr:to>
      <xdr:col>2</xdr:col>
      <xdr:colOff>468086</xdr:colOff>
      <xdr:row>1</xdr:row>
      <xdr:rowOff>146959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639" y="29914"/>
          <a:ext cx="1050518" cy="748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203450</xdr:colOff>
      <xdr:row>0</xdr:row>
      <xdr:rowOff>107166</xdr:rowOff>
    </xdr:from>
    <xdr:to>
      <xdr:col>6</xdr:col>
      <xdr:colOff>893454</xdr:colOff>
      <xdr:row>1</xdr:row>
      <xdr:rowOff>41125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69221" y="537152"/>
          <a:ext cx="690004" cy="565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0</xdr:row>
      <xdr:rowOff>63501</xdr:rowOff>
    </xdr:from>
    <xdr:to>
      <xdr:col>2</xdr:col>
      <xdr:colOff>361950</xdr:colOff>
      <xdr:row>1</xdr:row>
      <xdr:rowOff>127001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0" y="63501"/>
          <a:ext cx="9461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412750</xdr:colOff>
      <xdr:row>0</xdr:row>
      <xdr:rowOff>88900</xdr:rowOff>
    </xdr:from>
    <xdr:to>
      <xdr:col>9</xdr:col>
      <xdr:colOff>502818</xdr:colOff>
      <xdr:row>1</xdr:row>
      <xdr:rowOff>131486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5350" y="88900"/>
          <a:ext cx="871118" cy="683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1584960</xdr:colOff>
      <xdr:row>3</xdr:row>
      <xdr:rowOff>22860</xdr:rowOff>
    </xdr:from>
    <xdr:to>
      <xdr:col>1</xdr:col>
      <xdr:colOff>579120</xdr:colOff>
      <xdr:row>3</xdr:row>
      <xdr:rowOff>806237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4960" y="601980"/>
          <a:ext cx="1051560" cy="7833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297180</xdr:colOff>
      <xdr:row>3</xdr:row>
      <xdr:rowOff>53340</xdr:rowOff>
    </xdr:from>
    <xdr:to>
      <xdr:col>15</xdr:col>
      <xdr:colOff>383438</xdr:colOff>
      <xdr:row>3</xdr:row>
      <xdr:rowOff>737276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29260" y="632460"/>
          <a:ext cx="871118" cy="683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861060</xdr:colOff>
      <xdr:row>3</xdr:row>
      <xdr:rowOff>45720</xdr:rowOff>
    </xdr:from>
    <xdr:to>
      <xdr:col>6</xdr:col>
      <xdr:colOff>1732178</xdr:colOff>
      <xdr:row>3</xdr:row>
      <xdr:rowOff>729656</xdr:rowOff>
    </xdr:to>
    <xdr:pic>
      <xdr:nvPicPr>
        <xdr:cNvPr id="2" name="Imagem 1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4560" y="624840"/>
          <a:ext cx="871118" cy="683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167640</xdr:colOff>
      <xdr:row>3</xdr:row>
      <xdr:rowOff>81493</xdr:rowOff>
    </xdr:from>
    <xdr:to>
      <xdr:col>0</xdr:col>
      <xdr:colOff>1219200</xdr:colOff>
      <xdr:row>3</xdr:row>
      <xdr:rowOff>864870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660613"/>
          <a:ext cx="1051560" cy="7833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211557</xdr:colOff>
      <xdr:row>0</xdr:row>
      <xdr:rowOff>15877</xdr:rowOff>
    </xdr:from>
    <xdr:to>
      <xdr:col>6</xdr:col>
      <xdr:colOff>946150</xdr:colOff>
      <xdr:row>1</xdr:row>
      <xdr:rowOff>69851</xdr:rowOff>
    </xdr:to>
    <xdr:pic>
      <xdr:nvPicPr>
        <xdr:cNvPr id="2" name="Imagem 1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932" y="15877"/>
          <a:ext cx="734593" cy="701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107950</xdr:colOff>
      <xdr:row>0</xdr:row>
      <xdr:rowOff>27799</xdr:rowOff>
    </xdr:from>
    <xdr:to>
      <xdr:col>2</xdr:col>
      <xdr:colOff>95250</xdr:colOff>
      <xdr:row>1</xdr:row>
      <xdr:rowOff>12700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50" y="27799"/>
          <a:ext cx="749300" cy="632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12700</xdr:colOff>
      <xdr:row>0</xdr:row>
      <xdr:rowOff>21449</xdr:rowOff>
    </xdr:from>
    <xdr:to>
      <xdr:col>2</xdr:col>
      <xdr:colOff>0</xdr:colOff>
      <xdr:row>1</xdr:row>
      <xdr:rowOff>95250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21449"/>
          <a:ext cx="749300" cy="721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211557</xdr:colOff>
      <xdr:row>0</xdr:row>
      <xdr:rowOff>15877</xdr:rowOff>
    </xdr:from>
    <xdr:to>
      <xdr:col>6</xdr:col>
      <xdr:colOff>946150</xdr:colOff>
      <xdr:row>1</xdr:row>
      <xdr:rowOff>69851</xdr:rowOff>
    </xdr:to>
    <xdr:pic>
      <xdr:nvPicPr>
        <xdr:cNvPr id="2" name="Imagem 1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4107" y="15877"/>
          <a:ext cx="734593" cy="701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107950</xdr:colOff>
      <xdr:row>0</xdr:row>
      <xdr:rowOff>27799</xdr:rowOff>
    </xdr:from>
    <xdr:to>
      <xdr:col>2</xdr:col>
      <xdr:colOff>95250</xdr:colOff>
      <xdr:row>1</xdr:row>
      <xdr:rowOff>12700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50" y="27799"/>
          <a:ext cx="749300" cy="632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12700</xdr:colOff>
      <xdr:row>0</xdr:row>
      <xdr:rowOff>21449</xdr:rowOff>
    </xdr:from>
    <xdr:to>
      <xdr:col>2</xdr:col>
      <xdr:colOff>0</xdr:colOff>
      <xdr:row>1</xdr:row>
      <xdr:rowOff>95250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21449"/>
          <a:ext cx="749300" cy="683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95251</xdr:rowOff>
    </xdr:from>
    <xdr:to>
      <xdr:col>1</xdr:col>
      <xdr:colOff>325030</xdr:colOff>
      <xdr:row>0</xdr:row>
      <xdr:rowOff>558800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95251"/>
          <a:ext cx="686979" cy="463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71857</xdr:colOff>
      <xdr:row>0</xdr:row>
      <xdr:rowOff>0</xdr:rowOff>
    </xdr:from>
    <xdr:to>
      <xdr:col>6</xdr:col>
      <xdr:colOff>701675</xdr:colOff>
      <xdr:row>1</xdr:row>
      <xdr:rowOff>53974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0857" y="0"/>
          <a:ext cx="629818" cy="663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12700</xdr:colOff>
      <xdr:row>0</xdr:row>
      <xdr:rowOff>21449</xdr:rowOff>
    </xdr:from>
    <xdr:to>
      <xdr:col>2</xdr:col>
      <xdr:colOff>0</xdr:colOff>
      <xdr:row>1</xdr:row>
      <xdr:rowOff>95250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21449"/>
          <a:ext cx="749300" cy="683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95251</xdr:rowOff>
    </xdr:from>
    <xdr:to>
      <xdr:col>1</xdr:col>
      <xdr:colOff>325030</xdr:colOff>
      <xdr:row>0</xdr:row>
      <xdr:rowOff>558800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95251"/>
          <a:ext cx="686979" cy="463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71857</xdr:colOff>
      <xdr:row>0</xdr:row>
      <xdr:rowOff>0</xdr:rowOff>
    </xdr:from>
    <xdr:to>
      <xdr:col>6</xdr:col>
      <xdr:colOff>701675</xdr:colOff>
      <xdr:row>1</xdr:row>
      <xdr:rowOff>53974</xdr:rowOff>
    </xdr:to>
    <xdr:pic>
      <xdr:nvPicPr>
        <xdr:cNvPr id="4" name="Imagem 3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7207" y="0"/>
          <a:ext cx="629818" cy="663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12700</xdr:colOff>
      <xdr:row>0</xdr:row>
      <xdr:rowOff>21449</xdr:rowOff>
    </xdr:from>
    <xdr:to>
      <xdr:col>2</xdr:col>
      <xdr:colOff>0</xdr:colOff>
      <xdr:row>1</xdr:row>
      <xdr:rowOff>95250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21449"/>
          <a:ext cx="749300" cy="683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1308100</xdr:colOff>
      <xdr:row>0</xdr:row>
      <xdr:rowOff>54285</xdr:rowOff>
    </xdr:from>
    <xdr:to>
      <xdr:col>6</xdr:col>
      <xdr:colOff>628650</xdr:colOff>
      <xdr:row>1</xdr:row>
      <xdr:rowOff>146050</xdr:rowOff>
    </xdr:to>
    <xdr:pic>
      <xdr:nvPicPr>
        <xdr:cNvPr id="2" name="Imagem 1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3575" y="54285"/>
          <a:ext cx="768350" cy="5203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234950</xdr:colOff>
      <xdr:row>0</xdr:row>
      <xdr:rowOff>88123</xdr:rowOff>
    </xdr:from>
    <xdr:to>
      <xdr:col>2</xdr:col>
      <xdr:colOff>308135</xdr:colOff>
      <xdr:row>1</xdr:row>
      <xdr:rowOff>165100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950" y="88123"/>
          <a:ext cx="835185" cy="5056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129399</xdr:rowOff>
    </xdr:from>
    <xdr:to>
      <xdr:col>1</xdr:col>
      <xdr:colOff>142875</xdr:colOff>
      <xdr:row>0</xdr:row>
      <xdr:rowOff>528108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399"/>
          <a:ext cx="523875" cy="3987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693207</xdr:colOff>
      <xdr:row>0</xdr:row>
      <xdr:rowOff>21477</xdr:rowOff>
    </xdr:from>
    <xdr:to>
      <xdr:col>6</xdr:col>
      <xdr:colOff>1273174</xdr:colOff>
      <xdr:row>0</xdr:row>
      <xdr:rowOff>452278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6582" y="21477"/>
          <a:ext cx="579967" cy="430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204259</xdr:colOff>
      <xdr:row>0</xdr:row>
      <xdr:rowOff>72249</xdr:rowOff>
    </xdr:from>
    <xdr:to>
      <xdr:col>2</xdr:col>
      <xdr:colOff>391583</xdr:colOff>
      <xdr:row>1</xdr:row>
      <xdr:rowOff>139598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259" y="72249"/>
          <a:ext cx="949324" cy="638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287867</xdr:colOff>
      <xdr:row>0</xdr:row>
      <xdr:rowOff>122019</xdr:rowOff>
    </xdr:from>
    <xdr:to>
      <xdr:col>6</xdr:col>
      <xdr:colOff>992717</xdr:colOff>
      <xdr:row>1</xdr:row>
      <xdr:rowOff>74084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4417" y="122019"/>
          <a:ext cx="704850" cy="523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184552</xdr:colOff>
      <xdr:row>0</xdr:row>
      <xdr:rowOff>98525</xdr:rowOff>
    </xdr:from>
    <xdr:to>
      <xdr:col>2</xdr:col>
      <xdr:colOff>371876</xdr:colOff>
      <xdr:row>1</xdr:row>
      <xdr:rowOff>165874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552" y="98525"/>
          <a:ext cx="949324" cy="638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169626</xdr:colOff>
      <xdr:row>0</xdr:row>
      <xdr:rowOff>76036</xdr:rowOff>
    </xdr:from>
    <xdr:to>
      <xdr:col>6</xdr:col>
      <xdr:colOff>798276</xdr:colOff>
      <xdr:row>1</xdr:row>
      <xdr:rowOff>28101</xdr:rowOff>
    </xdr:to>
    <xdr:pic>
      <xdr:nvPicPr>
        <xdr:cNvPr id="3" name="Imagem 2" descr="400 anos de são pedro da aldeia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5281" y="542433"/>
          <a:ext cx="628650" cy="523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32"/>
  <sheetViews>
    <sheetView tabSelected="1" view="pageBreakPreview" zoomScale="75" zoomScaleSheetLayoutView="75" workbookViewId="0">
      <selection activeCell="C27" sqref="C27"/>
    </sheetView>
  </sheetViews>
  <sheetFormatPr defaultRowHeight="15" x14ac:dyDescent="0.25"/>
  <cols>
    <col min="1" max="1" width="9.5703125" style="1" customWidth="1"/>
    <col min="2" max="2" width="21.140625" customWidth="1"/>
    <col min="3" max="3" width="125.85546875" customWidth="1"/>
    <col min="4" max="4" width="10.140625" bestFit="1" customWidth="1"/>
    <col min="5" max="5" width="21.7109375" customWidth="1"/>
    <col min="6" max="6" width="14.42578125" style="1" customWidth="1"/>
    <col min="7" max="7" width="12.28515625" hidden="1" customWidth="1"/>
    <col min="8" max="8" width="0" hidden="1" customWidth="1"/>
  </cols>
  <sheetData>
    <row r="1" spans="1:8" ht="57.75" customHeight="1" thickBot="1" x14ac:dyDescent="0.3">
      <c r="A1" s="348" t="s">
        <v>1039</v>
      </c>
      <c r="B1" s="349"/>
      <c r="C1" s="349"/>
      <c r="D1" s="349"/>
      <c r="E1" s="349"/>
      <c r="F1" s="350"/>
    </row>
    <row r="2" spans="1:8" s="2" customFormat="1" ht="20.100000000000001" customHeight="1" thickBot="1" x14ac:dyDescent="0.3">
      <c r="A2" s="53"/>
      <c r="B2" s="53"/>
      <c r="C2" s="53"/>
      <c r="D2" s="53"/>
      <c r="E2" s="53"/>
      <c r="F2" s="53"/>
    </row>
    <row r="3" spans="1:8" ht="20.100000000000001" customHeight="1" thickBot="1" x14ac:dyDescent="0.3">
      <c r="A3" s="223" t="s">
        <v>1010</v>
      </c>
      <c r="B3" s="224" t="s">
        <v>3</v>
      </c>
      <c r="C3" s="224" t="s">
        <v>0</v>
      </c>
      <c r="D3" s="225" t="s">
        <v>955</v>
      </c>
      <c r="E3" s="225" t="s">
        <v>19</v>
      </c>
      <c r="F3" s="226" t="s">
        <v>1</v>
      </c>
    </row>
    <row r="4" spans="1:8" ht="20.100000000000001" customHeight="1" x14ac:dyDescent="0.25">
      <c r="A4" s="265">
        <v>1</v>
      </c>
      <c r="B4" s="266" t="s">
        <v>4</v>
      </c>
      <c r="C4" s="77" t="s">
        <v>2</v>
      </c>
      <c r="D4" s="78" t="s">
        <v>956</v>
      </c>
      <c r="E4" s="80" t="s">
        <v>1058</v>
      </c>
      <c r="F4" s="79">
        <v>0.33333333333333331</v>
      </c>
      <c r="G4" s="119">
        <v>63</v>
      </c>
      <c r="H4" s="120"/>
    </row>
    <row r="5" spans="1:8" ht="20.100000000000001" customHeight="1" x14ac:dyDescent="0.25">
      <c r="A5" s="265">
        <v>2</v>
      </c>
      <c r="B5" s="266" t="s">
        <v>4</v>
      </c>
      <c r="C5" s="77" t="s">
        <v>1100</v>
      </c>
      <c r="D5" s="78" t="s">
        <v>956</v>
      </c>
      <c r="E5" s="80" t="s">
        <v>1058</v>
      </c>
      <c r="F5" s="79">
        <v>0.33333333333333331</v>
      </c>
      <c r="G5" s="121"/>
      <c r="H5" s="122"/>
    </row>
    <row r="6" spans="1:8" ht="20.100000000000001" customHeight="1" x14ac:dyDescent="0.25">
      <c r="A6" s="265">
        <f>A5+1</f>
        <v>3</v>
      </c>
      <c r="B6" s="266" t="s">
        <v>4</v>
      </c>
      <c r="C6" s="77" t="s">
        <v>1098</v>
      </c>
      <c r="D6" s="78" t="s">
        <v>956</v>
      </c>
      <c r="E6" s="80" t="s">
        <v>1058</v>
      </c>
      <c r="F6" s="79">
        <v>0.33333333333333331</v>
      </c>
      <c r="G6" s="121">
        <v>75.819999999999993</v>
      </c>
      <c r="H6" s="122"/>
    </row>
    <row r="7" spans="1:8" ht="20.100000000000001" customHeight="1" x14ac:dyDescent="0.25">
      <c r="A7" s="265">
        <f>A6+1</f>
        <v>4</v>
      </c>
      <c r="B7" s="266" t="s">
        <v>4</v>
      </c>
      <c r="C7" s="77" t="s">
        <v>1099</v>
      </c>
      <c r="D7" s="78" t="s">
        <v>956</v>
      </c>
      <c r="E7" s="80" t="s">
        <v>1058</v>
      </c>
      <c r="F7" s="79">
        <v>0.33333333333333331</v>
      </c>
      <c r="G7" s="121"/>
      <c r="H7" s="122"/>
    </row>
    <row r="8" spans="1:8" ht="20.100000000000001" customHeight="1" x14ac:dyDescent="0.25">
      <c r="A8" s="265">
        <f t="shared" ref="A8:A17" si="0">A7+1</f>
        <v>5</v>
      </c>
      <c r="B8" s="266" t="s">
        <v>4</v>
      </c>
      <c r="C8" s="77" t="s">
        <v>1101</v>
      </c>
      <c r="D8" s="78" t="s">
        <v>956</v>
      </c>
      <c r="E8" s="188" t="s">
        <v>1055</v>
      </c>
      <c r="F8" s="79">
        <v>0.33333333333333331</v>
      </c>
      <c r="G8" s="121">
        <v>49.28</v>
      </c>
      <c r="H8" s="122"/>
    </row>
    <row r="9" spans="1:8" ht="20.100000000000001" customHeight="1" x14ac:dyDescent="0.25">
      <c r="A9" s="265">
        <f>A8+1</f>
        <v>6</v>
      </c>
      <c r="B9" s="266" t="s">
        <v>4</v>
      </c>
      <c r="C9" s="77" t="s">
        <v>1072</v>
      </c>
      <c r="D9" s="78" t="s">
        <v>956</v>
      </c>
      <c r="E9" s="78" t="s">
        <v>15</v>
      </c>
      <c r="F9" s="79">
        <v>0.33333333333333331</v>
      </c>
      <c r="G9" s="121">
        <v>42.88</v>
      </c>
      <c r="H9" s="122"/>
    </row>
    <row r="10" spans="1:8" ht="20.100000000000001" customHeight="1" x14ac:dyDescent="0.25">
      <c r="A10" s="265">
        <f t="shared" si="0"/>
        <v>7</v>
      </c>
      <c r="B10" s="266" t="s">
        <v>4</v>
      </c>
      <c r="C10" s="77" t="s">
        <v>1062</v>
      </c>
      <c r="D10" s="78" t="s">
        <v>956</v>
      </c>
      <c r="E10" s="78" t="s">
        <v>16</v>
      </c>
      <c r="F10" s="79">
        <v>0.33333333333333331</v>
      </c>
      <c r="G10" s="121">
        <v>51.82</v>
      </c>
      <c r="H10" s="122"/>
    </row>
    <row r="11" spans="1:8" ht="20.100000000000001" customHeight="1" x14ac:dyDescent="0.25">
      <c r="A11" s="265">
        <f t="shared" si="0"/>
        <v>8</v>
      </c>
      <c r="B11" s="266" t="s">
        <v>4</v>
      </c>
      <c r="C11" s="77" t="s">
        <v>1065</v>
      </c>
      <c r="D11" s="78" t="s">
        <v>956</v>
      </c>
      <c r="E11" s="78" t="s">
        <v>15</v>
      </c>
      <c r="F11" s="79">
        <v>0.33333333333333331</v>
      </c>
      <c r="G11" s="121">
        <v>52.4</v>
      </c>
      <c r="H11" s="122"/>
    </row>
    <row r="12" spans="1:8" ht="20.100000000000001" customHeight="1" x14ac:dyDescent="0.25">
      <c r="A12" s="265">
        <f t="shared" si="0"/>
        <v>9</v>
      </c>
      <c r="B12" s="266" t="s">
        <v>4</v>
      </c>
      <c r="C12" s="77" t="s">
        <v>1059</v>
      </c>
      <c r="D12" s="78" t="s">
        <v>956</v>
      </c>
      <c r="E12" s="78" t="s">
        <v>16</v>
      </c>
      <c r="F12" s="79">
        <v>0.33333333333333331</v>
      </c>
      <c r="G12" s="121">
        <v>51.5</v>
      </c>
      <c r="H12" s="122"/>
    </row>
    <row r="13" spans="1:8" ht="18" customHeight="1" x14ac:dyDescent="0.25">
      <c r="A13" s="265">
        <f t="shared" si="0"/>
        <v>10</v>
      </c>
      <c r="B13" s="266" t="s">
        <v>4</v>
      </c>
      <c r="C13" s="186" t="s">
        <v>1066</v>
      </c>
      <c r="D13" s="78" t="s">
        <v>956</v>
      </c>
      <c r="E13" s="78" t="s">
        <v>15</v>
      </c>
      <c r="F13" s="79">
        <v>0.33333333333333331</v>
      </c>
      <c r="G13" s="121">
        <v>29.87</v>
      </c>
      <c r="H13" s="122"/>
    </row>
    <row r="14" spans="1:8" ht="20.100000000000001" customHeight="1" x14ac:dyDescent="0.25">
      <c r="A14" s="265">
        <f t="shared" si="0"/>
        <v>11</v>
      </c>
      <c r="B14" s="266" t="s">
        <v>4</v>
      </c>
      <c r="C14" s="77" t="s">
        <v>1063</v>
      </c>
      <c r="D14" s="78" t="s">
        <v>956</v>
      </c>
      <c r="E14" s="78" t="s">
        <v>16</v>
      </c>
      <c r="F14" s="79">
        <v>0.33333333333333331</v>
      </c>
      <c r="G14" s="121">
        <v>69.87</v>
      </c>
      <c r="H14" s="122"/>
    </row>
    <row r="15" spans="1:8" ht="20.100000000000001" customHeight="1" thickBot="1" x14ac:dyDescent="0.3">
      <c r="A15" s="265">
        <f t="shared" si="0"/>
        <v>12</v>
      </c>
      <c r="B15" s="179" t="s">
        <v>950</v>
      </c>
      <c r="C15" s="80" t="s">
        <v>1067</v>
      </c>
      <c r="D15" s="81" t="s">
        <v>956</v>
      </c>
      <c r="E15" s="81" t="s">
        <v>15</v>
      </c>
      <c r="F15" s="79">
        <v>0.33333333333333331</v>
      </c>
      <c r="G15" s="121">
        <v>87.87</v>
      </c>
      <c r="H15" s="122"/>
    </row>
    <row r="16" spans="1:8" ht="20.100000000000001" customHeight="1" thickBot="1" x14ac:dyDescent="0.3">
      <c r="A16" s="265">
        <f t="shared" si="0"/>
        <v>13</v>
      </c>
      <c r="B16" s="179" t="s">
        <v>950</v>
      </c>
      <c r="C16" s="82" t="s">
        <v>1064</v>
      </c>
      <c r="D16" s="83" t="s">
        <v>956</v>
      </c>
      <c r="E16" s="78" t="s">
        <v>16</v>
      </c>
      <c r="F16" s="79">
        <v>0.33333333333333331</v>
      </c>
      <c r="G16" s="123">
        <v>85.63</v>
      </c>
      <c r="H16" s="124">
        <f>SUM(G4:G16)</f>
        <v>659.93999999999994</v>
      </c>
    </row>
    <row r="17" spans="1:8" ht="20.100000000000001" customHeight="1" thickBot="1" x14ac:dyDescent="0.3">
      <c r="A17" s="267">
        <f t="shared" si="0"/>
        <v>14</v>
      </c>
      <c r="B17" s="268" t="s">
        <v>748</v>
      </c>
      <c r="C17" s="143" t="s">
        <v>5</v>
      </c>
      <c r="D17" s="144" t="s">
        <v>956</v>
      </c>
      <c r="E17" s="144" t="s">
        <v>1058</v>
      </c>
      <c r="F17" s="227">
        <v>0.33333333333333331</v>
      </c>
      <c r="G17" s="119">
        <v>37.11</v>
      </c>
      <c r="H17" s="120"/>
    </row>
    <row r="18" spans="1:8" x14ac:dyDescent="0.25">
      <c r="A18" s="3"/>
      <c r="B18" s="2"/>
      <c r="C18" s="2"/>
      <c r="D18" s="2"/>
      <c r="E18" s="2"/>
      <c r="F18" s="49"/>
    </row>
    <row r="19" spans="1:8" x14ac:dyDescent="0.25">
      <c r="A19" s="3"/>
      <c r="B19" s="2"/>
      <c r="C19" s="2"/>
      <c r="D19" s="2"/>
      <c r="E19" s="2"/>
      <c r="F19" s="49"/>
    </row>
    <row r="20" spans="1:8" x14ac:dyDescent="0.25">
      <c r="A20" s="3"/>
      <c r="B20" s="2"/>
      <c r="C20" s="2"/>
      <c r="D20" s="2"/>
      <c r="E20" s="2"/>
      <c r="F20" s="49"/>
    </row>
    <row r="21" spans="1:8" ht="15.75" thickBot="1" x14ac:dyDescent="0.3">
      <c r="A21" s="3"/>
      <c r="B21" s="2"/>
      <c r="C21" s="2"/>
      <c r="D21" s="2"/>
      <c r="E21" s="2"/>
      <c r="F21" s="4"/>
    </row>
    <row r="22" spans="1:8" ht="19.5" thickBot="1" x14ac:dyDescent="0.35">
      <c r="A22" s="351" t="s">
        <v>958</v>
      </c>
      <c r="B22" s="352"/>
      <c r="C22" s="352"/>
      <c r="D22" s="352"/>
      <c r="E22" s="352"/>
      <c r="F22" s="353"/>
    </row>
    <row r="23" spans="1:8" x14ac:dyDescent="0.25">
      <c r="A23" s="50"/>
      <c r="B23" s="51"/>
      <c r="C23" s="51"/>
      <c r="D23" s="51"/>
      <c r="E23" s="51"/>
      <c r="F23" s="52"/>
    </row>
    <row r="24" spans="1:8" ht="15.75" x14ac:dyDescent="0.25">
      <c r="A24" s="269"/>
      <c r="B24" s="270" t="s">
        <v>3</v>
      </c>
      <c r="C24" s="270" t="s">
        <v>0</v>
      </c>
      <c r="D24" s="271" t="s">
        <v>955</v>
      </c>
      <c r="E24" s="271" t="s">
        <v>18</v>
      </c>
      <c r="F24" s="272" t="s">
        <v>1</v>
      </c>
    </row>
    <row r="25" spans="1:8" x14ac:dyDescent="0.25">
      <c r="A25" s="354"/>
      <c r="B25" s="354" t="s">
        <v>4</v>
      </c>
      <c r="C25" s="345" t="s">
        <v>1210</v>
      </c>
      <c r="D25" s="354" t="s">
        <v>956</v>
      </c>
      <c r="E25" s="354" t="s">
        <v>957</v>
      </c>
      <c r="F25" s="357">
        <v>0.33333333333333331</v>
      </c>
    </row>
    <row r="26" spans="1:8" x14ac:dyDescent="0.25">
      <c r="A26" s="355"/>
      <c r="B26" s="355"/>
      <c r="C26" s="346" t="s">
        <v>1207</v>
      </c>
      <c r="D26" s="355"/>
      <c r="E26" s="355"/>
      <c r="F26" s="358"/>
    </row>
    <row r="27" spans="1:8" x14ac:dyDescent="0.25">
      <c r="A27" s="355"/>
      <c r="B27" s="355"/>
      <c r="C27" s="346" t="s">
        <v>1208</v>
      </c>
      <c r="D27" s="355"/>
      <c r="E27" s="355"/>
      <c r="F27" s="358"/>
    </row>
    <row r="28" spans="1:8" x14ac:dyDescent="0.25">
      <c r="A28" s="356"/>
      <c r="B28" s="356"/>
      <c r="C28" s="347" t="s">
        <v>1209</v>
      </c>
      <c r="D28" s="356"/>
      <c r="E28" s="356"/>
      <c r="F28" s="359"/>
    </row>
    <row r="32" spans="1:8" x14ac:dyDescent="0.25">
      <c r="A32" s="84"/>
    </row>
  </sheetData>
  <mergeCells count="7">
    <mergeCell ref="A1:F1"/>
    <mergeCell ref="A22:F22"/>
    <mergeCell ref="B25:B28"/>
    <mergeCell ref="A25:A28"/>
    <mergeCell ref="D25:D28"/>
    <mergeCell ref="E25:E28"/>
    <mergeCell ref="F25:F28"/>
  </mergeCells>
  <printOptions horizontalCentered="1"/>
  <pageMargins left="0.51181102362204722" right="0.51181102362204722" top="0.39370078740157483" bottom="0.78740157480314965" header="0.31496062992125984" footer="0.31496062992125984"/>
  <pageSetup paperSize="9" scale="66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G135"/>
  <sheetViews>
    <sheetView view="pageBreakPreview" zoomScaleSheetLayoutView="100" workbookViewId="0">
      <selection activeCell="L23" sqref="L23"/>
    </sheetView>
  </sheetViews>
  <sheetFormatPr defaultRowHeight="15" x14ac:dyDescent="0.25"/>
  <cols>
    <col min="1" max="1" width="5.7109375" style="16" customWidth="1"/>
    <col min="2" max="2" width="5.7109375" style="40" customWidth="1"/>
    <col min="3" max="3" width="48.7109375" style="40" customWidth="1"/>
    <col min="4" max="4" width="9.7109375" style="16" customWidth="1"/>
    <col min="5" max="5" width="13.85546875" style="40" customWidth="1"/>
    <col min="6" max="6" width="20.5703125" style="40" customWidth="1"/>
    <col min="7" max="7" width="18.28515625" style="16" customWidth="1"/>
    <col min="8" max="256" width="9.140625" style="40"/>
    <col min="257" max="257" width="6.7109375" style="40" customWidth="1"/>
    <col min="258" max="258" width="33.7109375" style="40" customWidth="1"/>
    <col min="259" max="259" width="11.7109375" style="40" customWidth="1"/>
    <col min="260" max="260" width="8.7109375" style="40" customWidth="1"/>
    <col min="261" max="261" width="17.7109375" style="40" customWidth="1"/>
    <col min="262" max="263" width="7.7109375" style="40" customWidth="1"/>
    <col min="264" max="512" width="9.140625" style="40"/>
    <col min="513" max="513" width="6.7109375" style="40" customWidth="1"/>
    <col min="514" max="514" width="33.7109375" style="40" customWidth="1"/>
    <col min="515" max="515" width="11.7109375" style="40" customWidth="1"/>
    <col min="516" max="516" width="8.7109375" style="40" customWidth="1"/>
    <col min="517" max="517" width="17.7109375" style="40" customWidth="1"/>
    <col min="518" max="519" width="7.7109375" style="40" customWidth="1"/>
    <col min="520" max="768" width="9.140625" style="40"/>
    <col min="769" max="769" width="6.7109375" style="40" customWidth="1"/>
    <col min="770" max="770" width="33.7109375" style="40" customWidth="1"/>
    <col min="771" max="771" width="11.7109375" style="40" customWidth="1"/>
    <col min="772" max="772" width="8.7109375" style="40" customWidth="1"/>
    <col min="773" max="773" width="17.7109375" style="40" customWidth="1"/>
    <col min="774" max="775" width="7.7109375" style="40" customWidth="1"/>
    <col min="776" max="1024" width="9.140625" style="40"/>
    <col min="1025" max="1025" width="6.7109375" style="40" customWidth="1"/>
    <col min="1026" max="1026" width="33.7109375" style="40" customWidth="1"/>
    <col min="1027" max="1027" width="11.7109375" style="40" customWidth="1"/>
    <col min="1028" max="1028" width="8.7109375" style="40" customWidth="1"/>
    <col min="1029" max="1029" width="17.7109375" style="40" customWidth="1"/>
    <col min="1030" max="1031" width="7.7109375" style="40" customWidth="1"/>
    <col min="1032" max="1280" width="9.140625" style="40"/>
    <col min="1281" max="1281" width="6.7109375" style="40" customWidth="1"/>
    <col min="1282" max="1282" width="33.7109375" style="40" customWidth="1"/>
    <col min="1283" max="1283" width="11.7109375" style="40" customWidth="1"/>
    <col min="1284" max="1284" width="8.7109375" style="40" customWidth="1"/>
    <col min="1285" max="1285" width="17.7109375" style="40" customWidth="1"/>
    <col min="1286" max="1287" width="7.7109375" style="40" customWidth="1"/>
    <col min="1288" max="1536" width="9.140625" style="40"/>
    <col min="1537" max="1537" width="6.7109375" style="40" customWidth="1"/>
    <col min="1538" max="1538" width="33.7109375" style="40" customWidth="1"/>
    <col min="1539" max="1539" width="11.7109375" style="40" customWidth="1"/>
    <col min="1540" max="1540" width="8.7109375" style="40" customWidth="1"/>
    <col min="1541" max="1541" width="17.7109375" style="40" customWidth="1"/>
    <col min="1542" max="1543" width="7.7109375" style="40" customWidth="1"/>
    <col min="1544" max="1792" width="9.140625" style="40"/>
    <col min="1793" max="1793" width="6.7109375" style="40" customWidth="1"/>
    <col min="1794" max="1794" width="33.7109375" style="40" customWidth="1"/>
    <col min="1795" max="1795" width="11.7109375" style="40" customWidth="1"/>
    <col min="1796" max="1796" width="8.7109375" style="40" customWidth="1"/>
    <col min="1797" max="1797" width="17.7109375" style="40" customWidth="1"/>
    <col min="1798" max="1799" width="7.7109375" style="40" customWidth="1"/>
    <col min="1800" max="2048" width="9.140625" style="40"/>
    <col min="2049" max="2049" width="6.7109375" style="40" customWidth="1"/>
    <col min="2050" max="2050" width="33.7109375" style="40" customWidth="1"/>
    <col min="2051" max="2051" width="11.7109375" style="40" customWidth="1"/>
    <col min="2052" max="2052" width="8.7109375" style="40" customWidth="1"/>
    <col min="2053" max="2053" width="17.7109375" style="40" customWidth="1"/>
    <col min="2054" max="2055" width="7.7109375" style="40" customWidth="1"/>
    <col min="2056" max="2304" width="9.140625" style="40"/>
    <col min="2305" max="2305" width="6.7109375" style="40" customWidth="1"/>
    <col min="2306" max="2306" width="33.7109375" style="40" customWidth="1"/>
    <col min="2307" max="2307" width="11.7109375" style="40" customWidth="1"/>
    <col min="2308" max="2308" width="8.7109375" style="40" customWidth="1"/>
    <col min="2309" max="2309" width="17.7109375" style="40" customWidth="1"/>
    <col min="2310" max="2311" width="7.7109375" style="40" customWidth="1"/>
    <col min="2312" max="2560" width="9.140625" style="40"/>
    <col min="2561" max="2561" width="6.7109375" style="40" customWidth="1"/>
    <col min="2562" max="2562" width="33.7109375" style="40" customWidth="1"/>
    <col min="2563" max="2563" width="11.7109375" style="40" customWidth="1"/>
    <col min="2564" max="2564" width="8.7109375" style="40" customWidth="1"/>
    <col min="2565" max="2565" width="17.7109375" style="40" customWidth="1"/>
    <col min="2566" max="2567" width="7.7109375" style="40" customWidth="1"/>
    <col min="2568" max="2816" width="9.140625" style="40"/>
    <col min="2817" max="2817" width="6.7109375" style="40" customWidth="1"/>
    <col min="2818" max="2818" width="33.7109375" style="40" customWidth="1"/>
    <col min="2819" max="2819" width="11.7109375" style="40" customWidth="1"/>
    <col min="2820" max="2820" width="8.7109375" style="40" customWidth="1"/>
    <col min="2821" max="2821" width="17.7109375" style="40" customWidth="1"/>
    <col min="2822" max="2823" width="7.7109375" style="40" customWidth="1"/>
    <col min="2824" max="3072" width="9.140625" style="40"/>
    <col min="3073" max="3073" width="6.7109375" style="40" customWidth="1"/>
    <col min="3074" max="3074" width="33.7109375" style="40" customWidth="1"/>
    <col min="3075" max="3075" width="11.7109375" style="40" customWidth="1"/>
    <col min="3076" max="3076" width="8.7109375" style="40" customWidth="1"/>
    <col min="3077" max="3077" width="17.7109375" style="40" customWidth="1"/>
    <col min="3078" max="3079" width="7.7109375" style="40" customWidth="1"/>
    <col min="3080" max="3328" width="9.140625" style="40"/>
    <col min="3329" max="3329" width="6.7109375" style="40" customWidth="1"/>
    <col min="3330" max="3330" width="33.7109375" style="40" customWidth="1"/>
    <col min="3331" max="3331" width="11.7109375" style="40" customWidth="1"/>
    <col min="3332" max="3332" width="8.7109375" style="40" customWidth="1"/>
    <col min="3333" max="3333" width="17.7109375" style="40" customWidth="1"/>
    <col min="3334" max="3335" width="7.7109375" style="40" customWidth="1"/>
    <col min="3336" max="3584" width="9.140625" style="40"/>
    <col min="3585" max="3585" width="6.7109375" style="40" customWidth="1"/>
    <col min="3586" max="3586" width="33.7109375" style="40" customWidth="1"/>
    <col min="3587" max="3587" width="11.7109375" style="40" customWidth="1"/>
    <col min="3588" max="3588" width="8.7109375" style="40" customWidth="1"/>
    <col min="3589" max="3589" width="17.7109375" style="40" customWidth="1"/>
    <col min="3590" max="3591" width="7.7109375" style="40" customWidth="1"/>
    <col min="3592" max="3840" width="9.140625" style="40"/>
    <col min="3841" max="3841" width="6.7109375" style="40" customWidth="1"/>
    <col min="3842" max="3842" width="33.7109375" style="40" customWidth="1"/>
    <col min="3843" max="3843" width="11.7109375" style="40" customWidth="1"/>
    <col min="3844" max="3844" width="8.7109375" style="40" customWidth="1"/>
    <col min="3845" max="3845" width="17.7109375" style="40" customWidth="1"/>
    <col min="3846" max="3847" width="7.7109375" style="40" customWidth="1"/>
    <col min="3848" max="4096" width="9.140625" style="40"/>
    <col min="4097" max="4097" width="6.7109375" style="40" customWidth="1"/>
    <col min="4098" max="4098" width="33.7109375" style="40" customWidth="1"/>
    <col min="4099" max="4099" width="11.7109375" style="40" customWidth="1"/>
    <col min="4100" max="4100" width="8.7109375" style="40" customWidth="1"/>
    <col min="4101" max="4101" width="17.7109375" style="40" customWidth="1"/>
    <col min="4102" max="4103" width="7.7109375" style="40" customWidth="1"/>
    <col min="4104" max="4352" width="9.140625" style="40"/>
    <col min="4353" max="4353" width="6.7109375" style="40" customWidth="1"/>
    <col min="4354" max="4354" width="33.7109375" style="40" customWidth="1"/>
    <col min="4355" max="4355" width="11.7109375" style="40" customWidth="1"/>
    <col min="4356" max="4356" width="8.7109375" style="40" customWidth="1"/>
    <col min="4357" max="4357" width="17.7109375" style="40" customWidth="1"/>
    <col min="4358" max="4359" width="7.7109375" style="40" customWidth="1"/>
    <col min="4360" max="4608" width="9.140625" style="40"/>
    <col min="4609" max="4609" width="6.7109375" style="40" customWidth="1"/>
    <col min="4610" max="4610" width="33.7109375" style="40" customWidth="1"/>
    <col min="4611" max="4611" width="11.7109375" style="40" customWidth="1"/>
    <col min="4612" max="4612" width="8.7109375" style="40" customWidth="1"/>
    <col min="4613" max="4613" width="17.7109375" style="40" customWidth="1"/>
    <col min="4614" max="4615" width="7.7109375" style="40" customWidth="1"/>
    <col min="4616" max="4864" width="9.140625" style="40"/>
    <col min="4865" max="4865" width="6.7109375" style="40" customWidth="1"/>
    <col min="4866" max="4866" width="33.7109375" style="40" customWidth="1"/>
    <col min="4867" max="4867" width="11.7109375" style="40" customWidth="1"/>
    <col min="4868" max="4868" width="8.7109375" style="40" customWidth="1"/>
    <col min="4869" max="4869" width="17.7109375" style="40" customWidth="1"/>
    <col min="4870" max="4871" width="7.7109375" style="40" customWidth="1"/>
    <col min="4872" max="5120" width="9.140625" style="40"/>
    <col min="5121" max="5121" width="6.7109375" style="40" customWidth="1"/>
    <col min="5122" max="5122" width="33.7109375" style="40" customWidth="1"/>
    <col min="5123" max="5123" width="11.7109375" style="40" customWidth="1"/>
    <col min="5124" max="5124" width="8.7109375" style="40" customWidth="1"/>
    <col min="5125" max="5125" width="17.7109375" style="40" customWidth="1"/>
    <col min="5126" max="5127" width="7.7109375" style="40" customWidth="1"/>
    <col min="5128" max="5376" width="9.140625" style="40"/>
    <col min="5377" max="5377" width="6.7109375" style="40" customWidth="1"/>
    <col min="5378" max="5378" width="33.7109375" style="40" customWidth="1"/>
    <col min="5379" max="5379" width="11.7109375" style="40" customWidth="1"/>
    <col min="5380" max="5380" width="8.7109375" style="40" customWidth="1"/>
    <col min="5381" max="5381" width="17.7109375" style="40" customWidth="1"/>
    <col min="5382" max="5383" width="7.7109375" style="40" customWidth="1"/>
    <col min="5384" max="5632" width="9.140625" style="40"/>
    <col min="5633" max="5633" width="6.7109375" style="40" customWidth="1"/>
    <col min="5634" max="5634" width="33.7109375" style="40" customWidth="1"/>
    <col min="5635" max="5635" width="11.7109375" style="40" customWidth="1"/>
    <col min="5636" max="5636" width="8.7109375" style="40" customWidth="1"/>
    <col min="5637" max="5637" width="17.7109375" style="40" customWidth="1"/>
    <col min="5638" max="5639" width="7.7109375" style="40" customWidth="1"/>
    <col min="5640" max="5888" width="9.140625" style="40"/>
    <col min="5889" max="5889" width="6.7109375" style="40" customWidth="1"/>
    <col min="5890" max="5890" width="33.7109375" style="40" customWidth="1"/>
    <col min="5891" max="5891" width="11.7109375" style="40" customWidth="1"/>
    <col min="5892" max="5892" width="8.7109375" style="40" customWidth="1"/>
    <col min="5893" max="5893" width="17.7109375" style="40" customWidth="1"/>
    <col min="5894" max="5895" width="7.7109375" style="40" customWidth="1"/>
    <col min="5896" max="6144" width="9.140625" style="40"/>
    <col min="6145" max="6145" width="6.7109375" style="40" customWidth="1"/>
    <col min="6146" max="6146" width="33.7109375" style="40" customWidth="1"/>
    <col min="6147" max="6147" width="11.7109375" style="40" customWidth="1"/>
    <col min="6148" max="6148" width="8.7109375" style="40" customWidth="1"/>
    <col min="6149" max="6149" width="17.7109375" style="40" customWidth="1"/>
    <col min="6150" max="6151" width="7.7109375" style="40" customWidth="1"/>
    <col min="6152" max="6400" width="9.140625" style="40"/>
    <col min="6401" max="6401" width="6.7109375" style="40" customWidth="1"/>
    <col min="6402" max="6402" width="33.7109375" style="40" customWidth="1"/>
    <col min="6403" max="6403" width="11.7109375" style="40" customWidth="1"/>
    <col min="6404" max="6404" width="8.7109375" style="40" customWidth="1"/>
    <col min="6405" max="6405" width="17.7109375" style="40" customWidth="1"/>
    <col min="6406" max="6407" width="7.7109375" style="40" customWidth="1"/>
    <col min="6408" max="6656" width="9.140625" style="40"/>
    <col min="6657" max="6657" width="6.7109375" style="40" customWidth="1"/>
    <col min="6658" max="6658" width="33.7109375" style="40" customWidth="1"/>
    <col min="6659" max="6659" width="11.7109375" style="40" customWidth="1"/>
    <col min="6660" max="6660" width="8.7109375" style="40" customWidth="1"/>
    <col min="6661" max="6661" width="17.7109375" style="40" customWidth="1"/>
    <col min="6662" max="6663" width="7.7109375" style="40" customWidth="1"/>
    <col min="6664" max="6912" width="9.140625" style="40"/>
    <col min="6913" max="6913" width="6.7109375" style="40" customWidth="1"/>
    <col min="6914" max="6914" width="33.7109375" style="40" customWidth="1"/>
    <col min="6915" max="6915" width="11.7109375" style="40" customWidth="1"/>
    <col min="6916" max="6916" width="8.7109375" style="40" customWidth="1"/>
    <col min="6917" max="6917" width="17.7109375" style="40" customWidth="1"/>
    <col min="6918" max="6919" width="7.7109375" style="40" customWidth="1"/>
    <col min="6920" max="7168" width="9.140625" style="40"/>
    <col min="7169" max="7169" width="6.7109375" style="40" customWidth="1"/>
    <col min="7170" max="7170" width="33.7109375" style="40" customWidth="1"/>
    <col min="7171" max="7171" width="11.7109375" style="40" customWidth="1"/>
    <col min="7172" max="7172" width="8.7109375" style="40" customWidth="1"/>
    <col min="7173" max="7173" width="17.7109375" style="40" customWidth="1"/>
    <col min="7174" max="7175" width="7.7109375" style="40" customWidth="1"/>
    <col min="7176" max="7424" width="9.140625" style="40"/>
    <col min="7425" max="7425" width="6.7109375" style="40" customWidth="1"/>
    <col min="7426" max="7426" width="33.7109375" style="40" customWidth="1"/>
    <col min="7427" max="7427" width="11.7109375" style="40" customWidth="1"/>
    <col min="7428" max="7428" width="8.7109375" style="40" customWidth="1"/>
    <col min="7429" max="7429" width="17.7109375" style="40" customWidth="1"/>
    <col min="7430" max="7431" width="7.7109375" style="40" customWidth="1"/>
    <col min="7432" max="7680" width="9.140625" style="40"/>
    <col min="7681" max="7681" width="6.7109375" style="40" customWidth="1"/>
    <col min="7682" max="7682" width="33.7109375" style="40" customWidth="1"/>
    <col min="7683" max="7683" width="11.7109375" style="40" customWidth="1"/>
    <col min="7684" max="7684" width="8.7109375" style="40" customWidth="1"/>
    <col min="7685" max="7685" width="17.7109375" style="40" customWidth="1"/>
    <col min="7686" max="7687" width="7.7109375" style="40" customWidth="1"/>
    <col min="7688" max="7936" width="9.140625" style="40"/>
    <col min="7937" max="7937" width="6.7109375" style="40" customWidth="1"/>
    <col min="7938" max="7938" width="33.7109375" style="40" customWidth="1"/>
    <col min="7939" max="7939" width="11.7109375" style="40" customWidth="1"/>
    <col min="7940" max="7940" width="8.7109375" style="40" customWidth="1"/>
    <col min="7941" max="7941" width="17.7109375" style="40" customWidth="1"/>
    <col min="7942" max="7943" width="7.7109375" style="40" customWidth="1"/>
    <col min="7944" max="8192" width="9.140625" style="40"/>
    <col min="8193" max="8193" width="6.7109375" style="40" customWidth="1"/>
    <col min="8194" max="8194" width="33.7109375" style="40" customWidth="1"/>
    <col min="8195" max="8195" width="11.7109375" style="40" customWidth="1"/>
    <col min="8196" max="8196" width="8.7109375" style="40" customWidth="1"/>
    <col min="8197" max="8197" width="17.7109375" style="40" customWidth="1"/>
    <col min="8198" max="8199" width="7.7109375" style="40" customWidth="1"/>
    <col min="8200" max="8448" width="9.140625" style="40"/>
    <col min="8449" max="8449" width="6.7109375" style="40" customWidth="1"/>
    <col min="8450" max="8450" width="33.7109375" style="40" customWidth="1"/>
    <col min="8451" max="8451" width="11.7109375" style="40" customWidth="1"/>
    <col min="8452" max="8452" width="8.7109375" style="40" customWidth="1"/>
    <col min="8453" max="8453" width="17.7109375" style="40" customWidth="1"/>
    <col min="8454" max="8455" width="7.7109375" style="40" customWidth="1"/>
    <col min="8456" max="8704" width="9.140625" style="40"/>
    <col min="8705" max="8705" width="6.7109375" style="40" customWidth="1"/>
    <col min="8706" max="8706" width="33.7109375" style="40" customWidth="1"/>
    <col min="8707" max="8707" width="11.7109375" style="40" customWidth="1"/>
    <col min="8708" max="8708" width="8.7109375" style="40" customWidth="1"/>
    <col min="8709" max="8709" width="17.7109375" style="40" customWidth="1"/>
    <col min="8710" max="8711" width="7.7109375" style="40" customWidth="1"/>
    <col min="8712" max="8960" width="9.140625" style="40"/>
    <col min="8961" max="8961" width="6.7109375" style="40" customWidth="1"/>
    <col min="8962" max="8962" width="33.7109375" style="40" customWidth="1"/>
    <col min="8963" max="8963" width="11.7109375" style="40" customWidth="1"/>
    <col min="8964" max="8964" width="8.7109375" style="40" customWidth="1"/>
    <col min="8965" max="8965" width="17.7109375" style="40" customWidth="1"/>
    <col min="8966" max="8967" width="7.7109375" style="40" customWidth="1"/>
    <col min="8968" max="9216" width="9.140625" style="40"/>
    <col min="9217" max="9217" width="6.7109375" style="40" customWidth="1"/>
    <col min="9218" max="9218" width="33.7109375" style="40" customWidth="1"/>
    <col min="9219" max="9219" width="11.7109375" style="40" customWidth="1"/>
    <col min="9220" max="9220" width="8.7109375" style="40" customWidth="1"/>
    <col min="9221" max="9221" width="17.7109375" style="40" customWidth="1"/>
    <col min="9222" max="9223" width="7.7109375" style="40" customWidth="1"/>
    <col min="9224" max="9472" width="9.140625" style="40"/>
    <col min="9473" max="9473" width="6.7109375" style="40" customWidth="1"/>
    <col min="9474" max="9474" width="33.7109375" style="40" customWidth="1"/>
    <col min="9475" max="9475" width="11.7109375" style="40" customWidth="1"/>
    <col min="9476" max="9476" width="8.7109375" style="40" customWidth="1"/>
    <col min="9477" max="9477" width="17.7109375" style="40" customWidth="1"/>
    <col min="9478" max="9479" width="7.7109375" style="40" customWidth="1"/>
    <col min="9480" max="9728" width="9.140625" style="40"/>
    <col min="9729" max="9729" width="6.7109375" style="40" customWidth="1"/>
    <col min="9730" max="9730" width="33.7109375" style="40" customWidth="1"/>
    <col min="9731" max="9731" width="11.7109375" style="40" customWidth="1"/>
    <col min="9732" max="9732" width="8.7109375" style="40" customWidth="1"/>
    <col min="9733" max="9733" width="17.7109375" style="40" customWidth="1"/>
    <col min="9734" max="9735" width="7.7109375" style="40" customWidth="1"/>
    <col min="9736" max="9984" width="9.140625" style="40"/>
    <col min="9985" max="9985" width="6.7109375" style="40" customWidth="1"/>
    <col min="9986" max="9986" width="33.7109375" style="40" customWidth="1"/>
    <col min="9987" max="9987" width="11.7109375" style="40" customWidth="1"/>
    <col min="9988" max="9988" width="8.7109375" style="40" customWidth="1"/>
    <col min="9989" max="9989" width="17.7109375" style="40" customWidth="1"/>
    <col min="9990" max="9991" width="7.7109375" style="40" customWidth="1"/>
    <col min="9992" max="10240" width="9.140625" style="40"/>
    <col min="10241" max="10241" width="6.7109375" style="40" customWidth="1"/>
    <col min="10242" max="10242" width="33.7109375" style="40" customWidth="1"/>
    <col min="10243" max="10243" width="11.7109375" style="40" customWidth="1"/>
    <col min="10244" max="10244" width="8.7109375" style="40" customWidth="1"/>
    <col min="10245" max="10245" width="17.7109375" style="40" customWidth="1"/>
    <col min="10246" max="10247" width="7.7109375" style="40" customWidth="1"/>
    <col min="10248" max="10496" width="9.140625" style="40"/>
    <col min="10497" max="10497" width="6.7109375" style="40" customWidth="1"/>
    <col min="10498" max="10498" width="33.7109375" style="40" customWidth="1"/>
    <col min="10499" max="10499" width="11.7109375" style="40" customWidth="1"/>
    <col min="10500" max="10500" width="8.7109375" style="40" customWidth="1"/>
    <col min="10501" max="10501" width="17.7109375" style="40" customWidth="1"/>
    <col min="10502" max="10503" width="7.7109375" style="40" customWidth="1"/>
    <col min="10504" max="10752" width="9.140625" style="40"/>
    <col min="10753" max="10753" width="6.7109375" style="40" customWidth="1"/>
    <col min="10754" max="10754" width="33.7109375" style="40" customWidth="1"/>
    <col min="10755" max="10755" width="11.7109375" style="40" customWidth="1"/>
    <col min="10756" max="10756" width="8.7109375" style="40" customWidth="1"/>
    <col min="10757" max="10757" width="17.7109375" style="40" customWidth="1"/>
    <col min="10758" max="10759" width="7.7109375" style="40" customWidth="1"/>
    <col min="10760" max="11008" width="9.140625" style="40"/>
    <col min="11009" max="11009" width="6.7109375" style="40" customWidth="1"/>
    <col min="11010" max="11010" width="33.7109375" style="40" customWidth="1"/>
    <col min="11011" max="11011" width="11.7109375" style="40" customWidth="1"/>
    <col min="11012" max="11012" width="8.7109375" style="40" customWidth="1"/>
    <col min="11013" max="11013" width="17.7109375" style="40" customWidth="1"/>
    <col min="11014" max="11015" width="7.7109375" style="40" customWidth="1"/>
    <col min="11016" max="11264" width="9.140625" style="40"/>
    <col min="11265" max="11265" width="6.7109375" style="40" customWidth="1"/>
    <col min="11266" max="11266" width="33.7109375" style="40" customWidth="1"/>
    <col min="11267" max="11267" width="11.7109375" style="40" customWidth="1"/>
    <col min="11268" max="11268" width="8.7109375" style="40" customWidth="1"/>
    <col min="11269" max="11269" width="17.7109375" style="40" customWidth="1"/>
    <col min="11270" max="11271" width="7.7109375" style="40" customWidth="1"/>
    <col min="11272" max="11520" width="9.140625" style="40"/>
    <col min="11521" max="11521" width="6.7109375" style="40" customWidth="1"/>
    <col min="11522" max="11522" width="33.7109375" style="40" customWidth="1"/>
    <col min="11523" max="11523" width="11.7109375" style="40" customWidth="1"/>
    <col min="11524" max="11524" width="8.7109375" style="40" customWidth="1"/>
    <col min="11525" max="11525" width="17.7109375" style="40" customWidth="1"/>
    <col min="11526" max="11527" width="7.7109375" style="40" customWidth="1"/>
    <col min="11528" max="11776" width="9.140625" style="40"/>
    <col min="11777" max="11777" width="6.7109375" style="40" customWidth="1"/>
    <col min="11778" max="11778" width="33.7109375" style="40" customWidth="1"/>
    <col min="11779" max="11779" width="11.7109375" style="40" customWidth="1"/>
    <col min="11780" max="11780" width="8.7109375" style="40" customWidth="1"/>
    <col min="11781" max="11781" width="17.7109375" style="40" customWidth="1"/>
    <col min="11782" max="11783" width="7.7109375" style="40" customWidth="1"/>
    <col min="11784" max="12032" width="9.140625" style="40"/>
    <col min="12033" max="12033" width="6.7109375" style="40" customWidth="1"/>
    <col min="12034" max="12034" width="33.7109375" style="40" customWidth="1"/>
    <col min="12035" max="12035" width="11.7109375" style="40" customWidth="1"/>
    <col min="12036" max="12036" width="8.7109375" style="40" customWidth="1"/>
    <col min="12037" max="12037" width="17.7109375" style="40" customWidth="1"/>
    <col min="12038" max="12039" width="7.7109375" style="40" customWidth="1"/>
    <col min="12040" max="12288" width="9.140625" style="40"/>
    <col min="12289" max="12289" width="6.7109375" style="40" customWidth="1"/>
    <col min="12290" max="12290" width="33.7109375" style="40" customWidth="1"/>
    <col min="12291" max="12291" width="11.7109375" style="40" customWidth="1"/>
    <col min="12292" max="12292" width="8.7109375" style="40" customWidth="1"/>
    <col min="12293" max="12293" width="17.7109375" style="40" customWidth="1"/>
    <col min="12294" max="12295" width="7.7109375" style="40" customWidth="1"/>
    <col min="12296" max="12544" width="9.140625" style="40"/>
    <col min="12545" max="12545" width="6.7109375" style="40" customWidth="1"/>
    <col min="12546" max="12546" width="33.7109375" style="40" customWidth="1"/>
    <col min="12547" max="12547" width="11.7109375" style="40" customWidth="1"/>
    <col min="12548" max="12548" width="8.7109375" style="40" customWidth="1"/>
    <col min="12549" max="12549" width="17.7109375" style="40" customWidth="1"/>
    <col min="12550" max="12551" width="7.7109375" style="40" customWidth="1"/>
    <col min="12552" max="12800" width="9.140625" style="40"/>
    <col min="12801" max="12801" width="6.7109375" style="40" customWidth="1"/>
    <col min="12802" max="12802" width="33.7109375" style="40" customWidth="1"/>
    <col min="12803" max="12803" width="11.7109375" style="40" customWidth="1"/>
    <col min="12804" max="12804" width="8.7109375" style="40" customWidth="1"/>
    <col min="12805" max="12805" width="17.7109375" style="40" customWidth="1"/>
    <col min="12806" max="12807" width="7.7109375" style="40" customWidth="1"/>
    <col min="12808" max="13056" width="9.140625" style="40"/>
    <col min="13057" max="13057" width="6.7109375" style="40" customWidth="1"/>
    <col min="13058" max="13058" width="33.7109375" style="40" customWidth="1"/>
    <col min="13059" max="13059" width="11.7109375" style="40" customWidth="1"/>
    <col min="13060" max="13060" width="8.7109375" style="40" customWidth="1"/>
    <col min="13061" max="13061" width="17.7109375" style="40" customWidth="1"/>
    <col min="13062" max="13063" width="7.7109375" style="40" customWidth="1"/>
    <col min="13064" max="13312" width="9.140625" style="40"/>
    <col min="13313" max="13313" width="6.7109375" style="40" customWidth="1"/>
    <col min="13314" max="13314" width="33.7109375" style="40" customWidth="1"/>
    <col min="13315" max="13315" width="11.7109375" style="40" customWidth="1"/>
    <col min="13316" max="13316" width="8.7109375" style="40" customWidth="1"/>
    <col min="13317" max="13317" width="17.7109375" style="40" customWidth="1"/>
    <col min="13318" max="13319" width="7.7109375" style="40" customWidth="1"/>
    <col min="13320" max="13568" width="9.140625" style="40"/>
    <col min="13569" max="13569" width="6.7109375" style="40" customWidth="1"/>
    <col min="13570" max="13570" width="33.7109375" style="40" customWidth="1"/>
    <col min="13571" max="13571" width="11.7109375" style="40" customWidth="1"/>
    <col min="13572" max="13572" width="8.7109375" style="40" customWidth="1"/>
    <col min="13573" max="13573" width="17.7109375" style="40" customWidth="1"/>
    <col min="13574" max="13575" width="7.7109375" style="40" customWidth="1"/>
    <col min="13576" max="13824" width="9.140625" style="40"/>
    <col min="13825" max="13825" width="6.7109375" style="40" customWidth="1"/>
    <col min="13826" max="13826" width="33.7109375" style="40" customWidth="1"/>
    <col min="13827" max="13827" width="11.7109375" style="40" customWidth="1"/>
    <col min="13828" max="13828" width="8.7109375" style="40" customWidth="1"/>
    <col min="13829" max="13829" width="17.7109375" style="40" customWidth="1"/>
    <col min="13830" max="13831" width="7.7109375" style="40" customWidth="1"/>
    <col min="13832" max="14080" width="9.140625" style="40"/>
    <col min="14081" max="14081" width="6.7109375" style="40" customWidth="1"/>
    <col min="14082" max="14082" width="33.7109375" style="40" customWidth="1"/>
    <col min="14083" max="14083" width="11.7109375" style="40" customWidth="1"/>
    <col min="14084" max="14084" width="8.7109375" style="40" customWidth="1"/>
    <col min="14085" max="14085" width="17.7109375" style="40" customWidth="1"/>
    <col min="14086" max="14087" width="7.7109375" style="40" customWidth="1"/>
    <col min="14088" max="14336" width="9.140625" style="40"/>
    <col min="14337" max="14337" width="6.7109375" style="40" customWidth="1"/>
    <col min="14338" max="14338" width="33.7109375" style="40" customWidth="1"/>
    <col min="14339" max="14339" width="11.7109375" style="40" customWidth="1"/>
    <col min="14340" max="14340" width="8.7109375" style="40" customWidth="1"/>
    <col min="14341" max="14341" width="17.7109375" style="40" customWidth="1"/>
    <col min="14342" max="14343" width="7.7109375" style="40" customWidth="1"/>
    <col min="14344" max="14592" width="9.140625" style="40"/>
    <col min="14593" max="14593" width="6.7109375" style="40" customWidth="1"/>
    <col min="14594" max="14594" width="33.7109375" style="40" customWidth="1"/>
    <col min="14595" max="14595" width="11.7109375" style="40" customWidth="1"/>
    <col min="14596" max="14596" width="8.7109375" style="40" customWidth="1"/>
    <col min="14597" max="14597" width="17.7109375" style="40" customWidth="1"/>
    <col min="14598" max="14599" width="7.7109375" style="40" customWidth="1"/>
    <col min="14600" max="14848" width="9.140625" style="40"/>
    <col min="14849" max="14849" width="6.7109375" style="40" customWidth="1"/>
    <col min="14850" max="14850" width="33.7109375" style="40" customWidth="1"/>
    <col min="14851" max="14851" width="11.7109375" style="40" customWidth="1"/>
    <col min="14852" max="14852" width="8.7109375" style="40" customWidth="1"/>
    <col min="14853" max="14853" width="17.7109375" style="40" customWidth="1"/>
    <col min="14854" max="14855" width="7.7109375" style="40" customWidth="1"/>
    <col min="14856" max="15104" width="9.140625" style="40"/>
    <col min="15105" max="15105" width="6.7109375" style="40" customWidth="1"/>
    <col min="15106" max="15106" width="33.7109375" style="40" customWidth="1"/>
    <col min="15107" max="15107" width="11.7109375" style="40" customWidth="1"/>
    <col min="15108" max="15108" width="8.7109375" style="40" customWidth="1"/>
    <col min="15109" max="15109" width="17.7109375" style="40" customWidth="1"/>
    <col min="15110" max="15111" width="7.7109375" style="40" customWidth="1"/>
    <col min="15112" max="15360" width="9.140625" style="40"/>
    <col min="15361" max="15361" width="6.7109375" style="40" customWidth="1"/>
    <col min="15362" max="15362" width="33.7109375" style="40" customWidth="1"/>
    <col min="15363" max="15363" width="11.7109375" style="40" customWidth="1"/>
    <col min="15364" max="15364" width="8.7109375" style="40" customWidth="1"/>
    <col min="15365" max="15365" width="17.7109375" style="40" customWidth="1"/>
    <col min="15366" max="15367" width="7.7109375" style="40" customWidth="1"/>
    <col min="15368" max="15616" width="9.140625" style="40"/>
    <col min="15617" max="15617" width="6.7109375" style="40" customWidth="1"/>
    <col min="15618" max="15618" width="33.7109375" style="40" customWidth="1"/>
    <col min="15619" max="15619" width="11.7109375" style="40" customWidth="1"/>
    <col min="15620" max="15620" width="8.7109375" style="40" customWidth="1"/>
    <col min="15621" max="15621" width="17.7109375" style="40" customWidth="1"/>
    <col min="15622" max="15623" width="7.7109375" style="40" customWidth="1"/>
    <col min="15624" max="15872" width="9.140625" style="40"/>
    <col min="15873" max="15873" width="6.7109375" style="40" customWidth="1"/>
    <col min="15874" max="15874" width="33.7109375" style="40" customWidth="1"/>
    <col min="15875" max="15875" width="11.7109375" style="40" customWidth="1"/>
    <col min="15876" max="15876" width="8.7109375" style="40" customWidth="1"/>
    <col min="15877" max="15877" width="17.7109375" style="40" customWidth="1"/>
    <col min="15878" max="15879" width="7.7109375" style="40" customWidth="1"/>
    <col min="15880" max="16128" width="9.140625" style="40"/>
    <col min="16129" max="16129" width="6.7109375" style="40" customWidth="1"/>
    <col min="16130" max="16130" width="33.7109375" style="40" customWidth="1"/>
    <col min="16131" max="16131" width="11.7109375" style="40" customWidth="1"/>
    <col min="16132" max="16132" width="8.7109375" style="40" customWidth="1"/>
    <col min="16133" max="16133" width="17.7109375" style="40" customWidth="1"/>
    <col min="16134" max="16135" width="7.7109375" style="40" customWidth="1"/>
    <col min="16136" max="16384" width="9.140625" style="40"/>
  </cols>
  <sheetData>
    <row r="1" spans="1:7" ht="45" customHeight="1" x14ac:dyDescent="0.25">
      <c r="A1" s="178"/>
      <c r="B1" s="158"/>
      <c r="C1" s="381" t="s">
        <v>1089</v>
      </c>
      <c r="D1" s="360"/>
      <c r="E1" s="360"/>
      <c r="F1" s="360"/>
      <c r="G1" s="159"/>
    </row>
    <row r="2" spans="1:7" ht="16.5" customHeight="1" thickBot="1" x14ac:dyDescent="0.3">
      <c r="A2" s="372" t="s">
        <v>1043</v>
      </c>
      <c r="B2" s="373"/>
      <c r="C2" s="373"/>
      <c r="D2" s="373"/>
      <c r="E2" s="373"/>
      <c r="F2" s="373"/>
      <c r="G2" s="374"/>
    </row>
    <row r="3" spans="1:7" s="28" customFormat="1" ht="15" customHeight="1" thickBot="1" x14ac:dyDescent="0.3">
      <c r="A3" s="241" t="s">
        <v>6</v>
      </c>
      <c r="B3" s="242" t="s">
        <v>13</v>
      </c>
      <c r="C3" s="243" t="s">
        <v>7</v>
      </c>
      <c r="D3" s="243" t="s">
        <v>14</v>
      </c>
      <c r="E3" s="243" t="s">
        <v>8</v>
      </c>
      <c r="F3" s="243" t="s">
        <v>9</v>
      </c>
      <c r="G3" s="245" t="s">
        <v>10</v>
      </c>
    </row>
    <row r="4" spans="1:7" s="28" customFormat="1" ht="15" customHeight="1" x14ac:dyDescent="0.25">
      <c r="A4" s="41">
        <v>1</v>
      </c>
      <c r="B4" s="9" t="s">
        <v>20</v>
      </c>
      <c r="C4" s="11" t="s">
        <v>168</v>
      </c>
      <c r="D4" s="13">
        <v>390</v>
      </c>
      <c r="E4" s="18" t="s">
        <v>284</v>
      </c>
      <c r="F4" s="18"/>
      <c r="G4" s="37" t="s">
        <v>606</v>
      </c>
    </row>
    <row r="5" spans="1:7" s="28" customFormat="1" ht="15" customHeight="1" x14ac:dyDescent="0.25">
      <c r="A5" s="41">
        <f>A4+1</f>
        <v>2</v>
      </c>
      <c r="B5" s="9" t="s">
        <v>20</v>
      </c>
      <c r="C5" s="11" t="s">
        <v>175</v>
      </c>
      <c r="D5" s="13">
        <v>1210</v>
      </c>
      <c r="E5" s="18" t="s">
        <v>284</v>
      </c>
      <c r="F5" s="18" t="s">
        <v>558</v>
      </c>
      <c r="G5" s="37" t="s">
        <v>606</v>
      </c>
    </row>
    <row r="6" spans="1:7" s="28" customFormat="1" ht="15" customHeight="1" x14ac:dyDescent="0.25">
      <c r="A6" s="41">
        <f t="shared" ref="A6:A52" si="0">A5+1</f>
        <v>3</v>
      </c>
      <c r="B6" s="9" t="s">
        <v>20</v>
      </c>
      <c r="C6" s="11" t="s">
        <v>167</v>
      </c>
      <c r="D6" s="13">
        <v>215</v>
      </c>
      <c r="E6" s="18" t="s">
        <v>284</v>
      </c>
      <c r="F6" s="18"/>
      <c r="G6" s="37" t="s">
        <v>606</v>
      </c>
    </row>
    <row r="7" spans="1:7" s="28" customFormat="1" ht="15" customHeight="1" x14ac:dyDescent="0.25">
      <c r="A7" s="41">
        <f t="shared" si="0"/>
        <v>4</v>
      </c>
      <c r="B7" s="9" t="s">
        <v>20</v>
      </c>
      <c r="C7" s="11" t="s">
        <v>624</v>
      </c>
      <c r="D7" s="13">
        <v>120</v>
      </c>
      <c r="E7" s="18" t="s">
        <v>284</v>
      </c>
      <c r="F7" s="18"/>
      <c r="G7" s="37" t="s">
        <v>606</v>
      </c>
    </row>
    <row r="8" spans="1:7" s="28" customFormat="1" ht="15" customHeight="1" x14ac:dyDescent="0.25">
      <c r="A8" s="41">
        <f t="shared" si="0"/>
        <v>5</v>
      </c>
      <c r="B8" s="9" t="s">
        <v>20</v>
      </c>
      <c r="C8" s="11" t="s">
        <v>169</v>
      </c>
      <c r="D8" s="13">
        <v>280</v>
      </c>
      <c r="E8" s="18" t="s">
        <v>284</v>
      </c>
      <c r="F8" s="18"/>
      <c r="G8" s="37" t="s">
        <v>606</v>
      </c>
    </row>
    <row r="9" spans="1:7" s="28" customFormat="1" ht="15" customHeight="1" x14ac:dyDescent="0.25">
      <c r="A9" s="41">
        <f t="shared" si="0"/>
        <v>6</v>
      </c>
      <c r="B9" s="9" t="s">
        <v>20</v>
      </c>
      <c r="C9" s="11" t="s">
        <v>170</v>
      </c>
      <c r="D9" s="13">
        <v>435</v>
      </c>
      <c r="E9" s="18" t="s">
        <v>284</v>
      </c>
      <c r="F9" s="135"/>
      <c r="G9" s="37" t="s">
        <v>606</v>
      </c>
    </row>
    <row r="10" spans="1:7" s="28" customFormat="1" ht="15" customHeight="1" x14ac:dyDescent="0.25">
      <c r="A10" s="41">
        <f t="shared" si="0"/>
        <v>7</v>
      </c>
      <c r="B10" s="9" t="s">
        <v>20</v>
      </c>
      <c r="C10" s="8" t="s">
        <v>1110</v>
      </c>
      <c r="D10" s="13">
        <v>150</v>
      </c>
      <c r="E10" s="18" t="s">
        <v>284</v>
      </c>
      <c r="F10" s="18"/>
      <c r="G10" s="37" t="s">
        <v>606</v>
      </c>
    </row>
    <row r="11" spans="1:7" s="28" customFormat="1" ht="15" customHeight="1" x14ac:dyDescent="0.25">
      <c r="A11" s="41">
        <f t="shared" si="0"/>
        <v>8</v>
      </c>
      <c r="B11" s="9" t="s">
        <v>20</v>
      </c>
      <c r="C11" s="11" t="s">
        <v>607</v>
      </c>
      <c r="D11" s="13">
        <v>320</v>
      </c>
      <c r="E11" s="18" t="s">
        <v>284</v>
      </c>
      <c r="F11" s="18"/>
      <c r="G11" s="37" t="s">
        <v>606</v>
      </c>
    </row>
    <row r="12" spans="1:7" s="28" customFormat="1" ht="15" customHeight="1" x14ac:dyDescent="0.25">
      <c r="A12" s="41">
        <f t="shared" si="0"/>
        <v>9</v>
      </c>
      <c r="B12" s="9" t="s">
        <v>20</v>
      </c>
      <c r="C12" s="11" t="s">
        <v>171</v>
      </c>
      <c r="D12" s="13">
        <v>500</v>
      </c>
      <c r="E12" s="18" t="s">
        <v>284</v>
      </c>
      <c r="F12" s="18"/>
      <c r="G12" s="37" t="s">
        <v>606</v>
      </c>
    </row>
    <row r="13" spans="1:7" s="28" customFormat="1" ht="15" customHeight="1" x14ac:dyDescent="0.25">
      <c r="A13" s="41">
        <f t="shared" si="0"/>
        <v>10</v>
      </c>
      <c r="B13" s="9" t="s">
        <v>20</v>
      </c>
      <c r="C13" s="18" t="s">
        <v>605</v>
      </c>
      <c r="D13" s="13">
        <v>120</v>
      </c>
      <c r="E13" s="18" t="s">
        <v>284</v>
      </c>
      <c r="F13" s="18"/>
      <c r="G13" s="37" t="s">
        <v>606</v>
      </c>
    </row>
    <row r="14" spans="1:7" s="28" customFormat="1" ht="15" customHeight="1" x14ac:dyDescent="0.25">
      <c r="A14" s="41">
        <f t="shared" si="0"/>
        <v>11</v>
      </c>
      <c r="B14" s="9" t="s">
        <v>20</v>
      </c>
      <c r="C14" s="11" t="s">
        <v>633</v>
      </c>
      <c r="D14" s="13">
        <v>730</v>
      </c>
      <c r="E14" s="18" t="s">
        <v>284</v>
      </c>
      <c r="F14" s="18"/>
      <c r="G14" s="37" t="s">
        <v>606</v>
      </c>
    </row>
    <row r="15" spans="1:7" s="28" customFormat="1" ht="15" customHeight="1" x14ac:dyDescent="0.25">
      <c r="A15" s="41">
        <f t="shared" si="0"/>
        <v>12</v>
      </c>
      <c r="B15" s="9" t="s">
        <v>20</v>
      </c>
      <c r="C15" s="8" t="s">
        <v>172</v>
      </c>
      <c r="D15" s="13">
        <v>210</v>
      </c>
      <c r="E15" s="18" t="s">
        <v>284</v>
      </c>
      <c r="F15" s="18"/>
      <c r="G15" s="37" t="s">
        <v>606</v>
      </c>
    </row>
    <row r="16" spans="1:7" s="28" customFormat="1" ht="15" customHeight="1" x14ac:dyDescent="0.25">
      <c r="A16" s="41">
        <f t="shared" si="0"/>
        <v>13</v>
      </c>
      <c r="B16" s="9" t="s">
        <v>20</v>
      </c>
      <c r="C16" s="11" t="s">
        <v>173</v>
      </c>
      <c r="D16" s="13">
        <v>165</v>
      </c>
      <c r="E16" s="18" t="s">
        <v>284</v>
      </c>
      <c r="F16" s="18"/>
      <c r="G16" s="37" t="s">
        <v>606</v>
      </c>
    </row>
    <row r="17" spans="1:7" s="28" customFormat="1" ht="15" customHeight="1" x14ac:dyDescent="0.25">
      <c r="A17" s="41">
        <f t="shared" si="0"/>
        <v>14</v>
      </c>
      <c r="B17" s="9" t="s">
        <v>20</v>
      </c>
      <c r="C17" s="11" t="s">
        <v>174</v>
      </c>
      <c r="D17" s="13">
        <v>450</v>
      </c>
      <c r="E17" s="18" t="s">
        <v>284</v>
      </c>
      <c r="F17" s="18"/>
      <c r="G17" s="37" t="s">
        <v>606</v>
      </c>
    </row>
    <row r="18" spans="1:7" s="28" customFormat="1" ht="15" customHeight="1" x14ac:dyDescent="0.25">
      <c r="A18" s="41">
        <f t="shared" si="0"/>
        <v>15</v>
      </c>
      <c r="B18" s="9" t="s">
        <v>84</v>
      </c>
      <c r="C18" s="11" t="s">
        <v>632</v>
      </c>
      <c r="D18" s="13">
        <v>70</v>
      </c>
      <c r="E18" s="18" t="s">
        <v>284</v>
      </c>
      <c r="F18" s="18"/>
      <c r="G18" s="37" t="s">
        <v>606</v>
      </c>
    </row>
    <row r="19" spans="1:7" s="28" customFormat="1" ht="15" customHeight="1" x14ac:dyDescent="0.25">
      <c r="A19" s="41">
        <f t="shared" si="0"/>
        <v>16</v>
      </c>
      <c r="B19" s="9" t="s">
        <v>20</v>
      </c>
      <c r="C19" s="11" t="s">
        <v>623</v>
      </c>
      <c r="D19" s="13">
        <v>150</v>
      </c>
      <c r="E19" s="18" t="s">
        <v>284</v>
      </c>
      <c r="F19" s="18"/>
      <c r="G19" s="37" t="s">
        <v>606</v>
      </c>
    </row>
    <row r="20" spans="1:7" s="28" customFormat="1" ht="15" customHeight="1" x14ac:dyDescent="0.25">
      <c r="A20" s="41">
        <f t="shared" si="0"/>
        <v>17</v>
      </c>
      <c r="B20" s="9" t="s">
        <v>20</v>
      </c>
      <c r="C20" s="11" t="s">
        <v>608</v>
      </c>
      <c r="D20" s="13">
        <v>115</v>
      </c>
      <c r="E20" s="18" t="s">
        <v>284</v>
      </c>
      <c r="F20" s="18"/>
      <c r="G20" s="37" t="s">
        <v>606</v>
      </c>
    </row>
    <row r="21" spans="1:7" s="28" customFormat="1" ht="15" customHeight="1" x14ac:dyDescent="0.25">
      <c r="A21" s="41">
        <f t="shared" si="0"/>
        <v>18</v>
      </c>
      <c r="B21" s="9" t="s">
        <v>20</v>
      </c>
      <c r="C21" s="11" t="s">
        <v>178</v>
      </c>
      <c r="D21" s="13">
        <v>200</v>
      </c>
      <c r="E21" s="18" t="s">
        <v>284</v>
      </c>
      <c r="F21" s="18"/>
      <c r="G21" s="37" t="s">
        <v>606</v>
      </c>
    </row>
    <row r="22" spans="1:7" s="28" customFormat="1" ht="15" customHeight="1" x14ac:dyDescent="0.25">
      <c r="A22" s="41">
        <f t="shared" si="0"/>
        <v>19</v>
      </c>
      <c r="B22" s="9" t="s">
        <v>20</v>
      </c>
      <c r="C22" s="11" t="s">
        <v>159</v>
      </c>
      <c r="D22" s="13">
        <v>220</v>
      </c>
      <c r="E22" s="18" t="s">
        <v>284</v>
      </c>
      <c r="F22" s="18"/>
      <c r="G22" s="37" t="s">
        <v>606</v>
      </c>
    </row>
    <row r="23" spans="1:7" s="28" customFormat="1" ht="15" customHeight="1" x14ac:dyDescent="0.25">
      <c r="A23" s="41">
        <f t="shared" si="0"/>
        <v>20</v>
      </c>
      <c r="B23" s="9" t="s">
        <v>20</v>
      </c>
      <c r="C23" s="11" t="s">
        <v>179</v>
      </c>
      <c r="D23" s="13">
        <v>260</v>
      </c>
      <c r="E23" s="18" t="s">
        <v>284</v>
      </c>
      <c r="F23" s="18"/>
      <c r="G23" s="37" t="s">
        <v>606</v>
      </c>
    </row>
    <row r="24" spans="1:7" s="28" customFormat="1" ht="15" customHeight="1" x14ac:dyDescent="0.25">
      <c r="A24" s="41">
        <f t="shared" si="0"/>
        <v>21</v>
      </c>
      <c r="B24" s="9" t="s">
        <v>39</v>
      </c>
      <c r="C24" s="11" t="s">
        <v>610</v>
      </c>
      <c r="D24" s="13">
        <v>250</v>
      </c>
      <c r="E24" s="18" t="s">
        <v>284</v>
      </c>
      <c r="F24" s="135"/>
      <c r="G24" s="37" t="s">
        <v>606</v>
      </c>
    </row>
    <row r="25" spans="1:7" s="28" customFormat="1" ht="15" customHeight="1" x14ac:dyDescent="0.25">
      <c r="A25" s="41">
        <f t="shared" si="0"/>
        <v>22</v>
      </c>
      <c r="B25" s="9" t="s">
        <v>20</v>
      </c>
      <c r="C25" s="11" t="s">
        <v>609</v>
      </c>
      <c r="D25" s="13">
        <v>100</v>
      </c>
      <c r="E25" s="18" t="s">
        <v>284</v>
      </c>
      <c r="F25" s="18"/>
      <c r="G25" s="37" t="s">
        <v>606</v>
      </c>
    </row>
    <row r="26" spans="1:7" s="28" customFormat="1" ht="15" customHeight="1" x14ac:dyDescent="0.25">
      <c r="A26" s="41">
        <f t="shared" si="0"/>
        <v>23</v>
      </c>
      <c r="B26" s="9" t="s">
        <v>20</v>
      </c>
      <c r="C26" s="11" t="s">
        <v>180</v>
      </c>
      <c r="D26" s="13">
        <v>160</v>
      </c>
      <c r="E26" s="18" t="s">
        <v>284</v>
      </c>
      <c r="F26" s="18"/>
      <c r="G26" s="37" t="s">
        <v>606</v>
      </c>
    </row>
    <row r="27" spans="1:7" s="28" customFormat="1" ht="15" customHeight="1" x14ac:dyDescent="0.25">
      <c r="A27" s="41">
        <f t="shared" si="0"/>
        <v>24</v>
      </c>
      <c r="B27" s="9" t="s">
        <v>20</v>
      </c>
      <c r="C27" s="11" t="s">
        <v>210</v>
      </c>
      <c r="D27" s="13">
        <v>160</v>
      </c>
      <c r="E27" s="18" t="s">
        <v>284</v>
      </c>
      <c r="F27" s="18"/>
      <c r="G27" s="37" t="s">
        <v>606</v>
      </c>
    </row>
    <row r="28" spans="1:7" s="28" customFormat="1" ht="15" customHeight="1" x14ac:dyDescent="0.25">
      <c r="A28" s="41">
        <f t="shared" si="0"/>
        <v>25</v>
      </c>
      <c r="B28" s="9" t="s">
        <v>20</v>
      </c>
      <c r="C28" s="14">
        <v>58</v>
      </c>
      <c r="D28" s="13">
        <v>260</v>
      </c>
      <c r="E28" s="18" t="s">
        <v>284</v>
      </c>
      <c r="F28" s="18"/>
      <c r="G28" s="37" t="s">
        <v>606</v>
      </c>
    </row>
    <row r="29" spans="1:7" s="28" customFormat="1" ht="15" customHeight="1" x14ac:dyDescent="0.25">
      <c r="A29" s="41">
        <f t="shared" si="0"/>
        <v>26</v>
      </c>
      <c r="B29" s="9" t="s">
        <v>20</v>
      </c>
      <c r="C29" s="14">
        <v>27</v>
      </c>
      <c r="D29" s="13">
        <v>260</v>
      </c>
      <c r="E29" s="18" t="s">
        <v>284</v>
      </c>
      <c r="F29" s="18"/>
      <c r="G29" s="37" t="s">
        <v>606</v>
      </c>
    </row>
    <row r="30" spans="1:7" s="28" customFormat="1" ht="15" customHeight="1" x14ac:dyDescent="0.25">
      <c r="A30" s="41">
        <f t="shared" si="0"/>
        <v>27</v>
      </c>
      <c r="B30" s="9" t="s">
        <v>84</v>
      </c>
      <c r="C30" s="14">
        <v>34</v>
      </c>
      <c r="D30" s="13">
        <v>230</v>
      </c>
      <c r="E30" s="18" t="s">
        <v>284</v>
      </c>
      <c r="F30" s="18"/>
      <c r="G30" s="37" t="s">
        <v>606</v>
      </c>
    </row>
    <row r="31" spans="1:7" s="28" customFormat="1" ht="15" customHeight="1" x14ac:dyDescent="0.25">
      <c r="A31" s="41">
        <f t="shared" si="0"/>
        <v>28</v>
      </c>
      <c r="B31" s="9" t="s">
        <v>20</v>
      </c>
      <c r="C31" s="14" t="s">
        <v>613</v>
      </c>
      <c r="D31" s="13">
        <v>260</v>
      </c>
      <c r="E31" s="18" t="s">
        <v>284</v>
      </c>
      <c r="F31" s="18" t="s">
        <v>285</v>
      </c>
      <c r="G31" s="37" t="s">
        <v>606</v>
      </c>
    </row>
    <row r="32" spans="1:7" s="28" customFormat="1" ht="15" customHeight="1" x14ac:dyDescent="0.25">
      <c r="A32" s="41">
        <f t="shared" si="0"/>
        <v>29</v>
      </c>
      <c r="B32" s="9" t="s">
        <v>20</v>
      </c>
      <c r="C32" s="14">
        <v>28</v>
      </c>
      <c r="D32" s="13">
        <v>240</v>
      </c>
      <c r="E32" s="18" t="s">
        <v>284</v>
      </c>
      <c r="F32" s="18"/>
      <c r="G32" s="37" t="s">
        <v>606</v>
      </c>
    </row>
    <row r="33" spans="1:7" s="28" customFormat="1" ht="15" customHeight="1" x14ac:dyDescent="0.25">
      <c r="A33" s="41">
        <f t="shared" si="0"/>
        <v>30</v>
      </c>
      <c r="B33" s="9" t="s">
        <v>20</v>
      </c>
      <c r="C33" s="14" t="s">
        <v>612</v>
      </c>
      <c r="D33" s="13">
        <v>365</v>
      </c>
      <c r="E33" s="18" t="s">
        <v>284</v>
      </c>
      <c r="F33" s="18"/>
      <c r="G33" s="37" t="s">
        <v>606</v>
      </c>
    </row>
    <row r="34" spans="1:7" s="28" customFormat="1" ht="15" customHeight="1" x14ac:dyDescent="0.25">
      <c r="A34" s="41">
        <f t="shared" si="0"/>
        <v>31</v>
      </c>
      <c r="B34" s="9" t="s">
        <v>20</v>
      </c>
      <c r="C34" s="18" t="s">
        <v>626</v>
      </c>
      <c r="D34" s="9">
        <v>360</v>
      </c>
      <c r="E34" s="18" t="s">
        <v>284</v>
      </c>
      <c r="F34" s="18"/>
      <c r="G34" s="37" t="s">
        <v>606</v>
      </c>
    </row>
    <row r="35" spans="1:7" s="28" customFormat="1" ht="15" customHeight="1" x14ac:dyDescent="0.25">
      <c r="A35" s="41">
        <f t="shared" si="0"/>
        <v>32</v>
      </c>
      <c r="B35" s="9" t="s">
        <v>20</v>
      </c>
      <c r="C35" s="14" t="s">
        <v>614</v>
      </c>
      <c r="D35" s="13">
        <v>90</v>
      </c>
      <c r="E35" s="18" t="s">
        <v>284</v>
      </c>
      <c r="F35" s="18"/>
      <c r="G35" s="9" t="s">
        <v>606</v>
      </c>
    </row>
    <row r="36" spans="1:7" s="28" customFormat="1" ht="15" customHeight="1" x14ac:dyDescent="0.25">
      <c r="A36" s="41">
        <f>A35+1</f>
        <v>33</v>
      </c>
      <c r="B36" s="9" t="s">
        <v>57</v>
      </c>
      <c r="C36" s="14" t="s">
        <v>1195</v>
      </c>
      <c r="D36" s="13">
        <v>5390</v>
      </c>
      <c r="E36" s="18" t="s">
        <v>22</v>
      </c>
      <c r="F36" s="18"/>
      <c r="G36" s="37" t="s">
        <v>176</v>
      </c>
    </row>
    <row r="37" spans="1:7" s="28" customFormat="1" ht="15" customHeight="1" x14ac:dyDescent="0.25">
      <c r="A37" s="41">
        <f>A36+1</f>
        <v>34</v>
      </c>
      <c r="B37" s="9" t="s">
        <v>84</v>
      </c>
      <c r="C37" s="18" t="s">
        <v>622</v>
      </c>
      <c r="D37" s="13">
        <v>255</v>
      </c>
      <c r="E37" s="18" t="s">
        <v>284</v>
      </c>
      <c r="F37" s="18"/>
      <c r="G37" s="37" t="s">
        <v>176</v>
      </c>
    </row>
    <row r="38" spans="1:7" s="28" customFormat="1" ht="15" customHeight="1" x14ac:dyDescent="0.25">
      <c r="A38" s="41">
        <f t="shared" si="0"/>
        <v>35</v>
      </c>
      <c r="B38" s="9" t="s">
        <v>47</v>
      </c>
      <c r="C38" s="18" t="s">
        <v>600</v>
      </c>
      <c r="D38" s="13">
        <v>75</v>
      </c>
      <c r="E38" s="18" t="s">
        <v>284</v>
      </c>
      <c r="F38" s="18"/>
      <c r="G38" s="37" t="s">
        <v>176</v>
      </c>
    </row>
    <row r="39" spans="1:7" s="28" customFormat="1" ht="15" customHeight="1" x14ac:dyDescent="0.25">
      <c r="A39" s="41">
        <f t="shared" si="0"/>
        <v>36</v>
      </c>
      <c r="B39" s="9" t="s">
        <v>20</v>
      </c>
      <c r="C39" s="18" t="s">
        <v>601</v>
      </c>
      <c r="D39" s="13">
        <v>225</v>
      </c>
      <c r="E39" s="18" t="s">
        <v>22</v>
      </c>
      <c r="F39" s="18"/>
      <c r="G39" s="37" t="s">
        <v>176</v>
      </c>
    </row>
    <row r="40" spans="1:7" s="28" customFormat="1" ht="15" customHeight="1" x14ac:dyDescent="0.25">
      <c r="A40" s="41">
        <f t="shared" si="0"/>
        <v>37</v>
      </c>
      <c r="B40" s="9" t="s">
        <v>39</v>
      </c>
      <c r="C40" s="18" t="s">
        <v>177</v>
      </c>
      <c r="D40" s="13">
        <v>4500</v>
      </c>
      <c r="E40" s="18" t="s">
        <v>308</v>
      </c>
      <c r="F40" s="18"/>
      <c r="G40" s="37" t="s">
        <v>176</v>
      </c>
    </row>
    <row r="41" spans="1:7" s="28" customFormat="1" ht="15" customHeight="1" x14ac:dyDescent="0.25">
      <c r="A41" s="41">
        <f t="shared" si="0"/>
        <v>38</v>
      </c>
      <c r="B41" s="9" t="s">
        <v>20</v>
      </c>
      <c r="C41" s="18" t="s">
        <v>405</v>
      </c>
      <c r="D41" s="13">
        <v>270</v>
      </c>
      <c r="E41" s="18" t="s">
        <v>22</v>
      </c>
      <c r="F41" s="18"/>
      <c r="G41" s="37" t="s">
        <v>176</v>
      </c>
    </row>
    <row r="42" spans="1:7" s="28" customFormat="1" ht="15" customHeight="1" x14ac:dyDescent="0.25">
      <c r="A42" s="41">
        <f t="shared" si="0"/>
        <v>39</v>
      </c>
      <c r="B42" s="9" t="s">
        <v>20</v>
      </c>
      <c r="C42" s="18" t="s">
        <v>602</v>
      </c>
      <c r="D42" s="13">
        <v>490</v>
      </c>
      <c r="E42" s="18" t="s">
        <v>284</v>
      </c>
      <c r="F42" s="18"/>
      <c r="G42" s="37" t="s">
        <v>176</v>
      </c>
    </row>
    <row r="43" spans="1:7" s="28" customFormat="1" ht="15" customHeight="1" x14ac:dyDescent="0.25">
      <c r="A43" s="41">
        <f t="shared" si="0"/>
        <v>40</v>
      </c>
      <c r="B43" s="9" t="s">
        <v>20</v>
      </c>
      <c r="C43" s="18">
        <v>26</v>
      </c>
      <c r="D43" s="13">
        <v>60</v>
      </c>
      <c r="E43" s="18" t="s">
        <v>284</v>
      </c>
      <c r="F43" s="18" t="s">
        <v>285</v>
      </c>
      <c r="G43" s="37" t="s">
        <v>176</v>
      </c>
    </row>
    <row r="44" spans="1:7" s="28" customFormat="1" ht="15" customHeight="1" x14ac:dyDescent="0.25">
      <c r="A44" s="41">
        <f t="shared" si="0"/>
        <v>41</v>
      </c>
      <c r="B44" s="9" t="s">
        <v>20</v>
      </c>
      <c r="C44" s="8" t="s">
        <v>161</v>
      </c>
      <c r="D44" s="13">
        <v>650</v>
      </c>
      <c r="E44" s="18" t="s">
        <v>284</v>
      </c>
      <c r="F44" s="18"/>
      <c r="G44" s="37" t="s">
        <v>176</v>
      </c>
    </row>
    <row r="45" spans="1:7" s="28" customFormat="1" ht="15" customHeight="1" x14ac:dyDescent="0.25">
      <c r="A45" s="41">
        <f t="shared" si="0"/>
        <v>42</v>
      </c>
      <c r="B45" s="9" t="s">
        <v>20</v>
      </c>
      <c r="C45" s="14" t="s">
        <v>611</v>
      </c>
      <c r="D45" s="13">
        <v>2140</v>
      </c>
      <c r="E45" s="18" t="s">
        <v>284</v>
      </c>
      <c r="F45" s="18"/>
      <c r="G45" s="37" t="s">
        <v>176</v>
      </c>
    </row>
    <row r="46" spans="1:7" s="28" customFormat="1" ht="15" customHeight="1" x14ac:dyDescent="0.25">
      <c r="A46" s="41">
        <f t="shared" si="0"/>
        <v>43</v>
      </c>
      <c r="B46" s="9" t="s">
        <v>20</v>
      </c>
      <c r="C46" s="18" t="s">
        <v>603</v>
      </c>
      <c r="D46" s="13">
        <v>180</v>
      </c>
      <c r="E46" s="18" t="s">
        <v>284</v>
      </c>
      <c r="F46" s="18"/>
      <c r="G46" s="37" t="s">
        <v>176</v>
      </c>
    </row>
    <row r="47" spans="1:7" s="28" customFormat="1" ht="15" customHeight="1" x14ac:dyDescent="0.25">
      <c r="A47" s="41">
        <f t="shared" si="0"/>
        <v>44</v>
      </c>
      <c r="B47" s="9" t="s">
        <v>20</v>
      </c>
      <c r="C47" s="18" t="s">
        <v>162</v>
      </c>
      <c r="D47" s="13">
        <v>255</v>
      </c>
      <c r="E47" s="18" t="s">
        <v>284</v>
      </c>
      <c r="F47" s="18"/>
      <c r="G47" s="37" t="s">
        <v>176</v>
      </c>
    </row>
    <row r="48" spans="1:7" s="28" customFormat="1" ht="15" customHeight="1" x14ac:dyDescent="0.25">
      <c r="A48" s="41">
        <f t="shared" si="0"/>
        <v>45</v>
      </c>
      <c r="B48" s="9" t="s">
        <v>20</v>
      </c>
      <c r="C48" s="18" t="s">
        <v>163</v>
      </c>
      <c r="D48" s="13">
        <v>340</v>
      </c>
      <c r="E48" s="18" t="s">
        <v>284</v>
      </c>
      <c r="F48" s="18"/>
      <c r="G48" s="37" t="s">
        <v>176</v>
      </c>
    </row>
    <row r="49" spans="1:7" s="28" customFormat="1" ht="15" customHeight="1" x14ac:dyDescent="0.25">
      <c r="A49" s="41">
        <f t="shared" si="0"/>
        <v>46</v>
      </c>
      <c r="B49" s="9" t="s">
        <v>20</v>
      </c>
      <c r="C49" s="11" t="s">
        <v>164</v>
      </c>
      <c r="D49" s="13">
        <v>380</v>
      </c>
      <c r="E49" s="18" t="s">
        <v>284</v>
      </c>
      <c r="F49" s="18"/>
      <c r="G49" s="37" t="s">
        <v>176</v>
      </c>
    </row>
    <row r="50" spans="1:7" s="28" customFormat="1" ht="15" customHeight="1" x14ac:dyDescent="0.25">
      <c r="A50" s="41">
        <f t="shared" si="0"/>
        <v>47</v>
      </c>
      <c r="B50" s="9" t="s">
        <v>20</v>
      </c>
      <c r="C50" s="11" t="s">
        <v>165</v>
      </c>
      <c r="D50" s="13">
        <v>220</v>
      </c>
      <c r="E50" s="18" t="s">
        <v>284</v>
      </c>
      <c r="F50" s="18"/>
      <c r="G50" s="37" t="s">
        <v>176</v>
      </c>
    </row>
    <row r="51" spans="1:7" s="28" customFormat="1" ht="15" customHeight="1" x14ac:dyDescent="0.25">
      <c r="A51" s="41">
        <f t="shared" si="0"/>
        <v>48</v>
      </c>
      <c r="B51" s="9" t="s">
        <v>47</v>
      </c>
      <c r="C51" s="11" t="s">
        <v>604</v>
      </c>
      <c r="D51" s="13">
        <v>65</v>
      </c>
      <c r="E51" s="18" t="s">
        <v>284</v>
      </c>
      <c r="F51" s="18"/>
      <c r="G51" s="37" t="s">
        <v>176</v>
      </c>
    </row>
    <row r="52" spans="1:7" s="28" customFormat="1" ht="15" customHeight="1" x14ac:dyDescent="0.25">
      <c r="A52" s="41">
        <f t="shared" si="0"/>
        <v>49</v>
      </c>
      <c r="B52" s="9" t="s">
        <v>20</v>
      </c>
      <c r="C52" s="11" t="s">
        <v>166</v>
      </c>
      <c r="D52" s="13">
        <v>420</v>
      </c>
      <c r="E52" s="18" t="s">
        <v>434</v>
      </c>
      <c r="F52" s="18" t="s">
        <v>567</v>
      </c>
      <c r="G52" s="37" t="s">
        <v>176</v>
      </c>
    </row>
    <row r="53" spans="1:7" s="28" customFormat="1" ht="15" customHeight="1" x14ac:dyDescent="0.25">
      <c r="A53" s="41">
        <f>A52+1</f>
        <v>50</v>
      </c>
      <c r="B53" s="9" t="s">
        <v>20</v>
      </c>
      <c r="C53" s="14" t="s">
        <v>615</v>
      </c>
      <c r="D53" s="13">
        <v>190</v>
      </c>
      <c r="E53" s="18" t="s">
        <v>284</v>
      </c>
      <c r="F53" s="18"/>
      <c r="G53" s="37" t="s">
        <v>181</v>
      </c>
    </row>
    <row r="54" spans="1:7" s="28" customFormat="1" ht="15" customHeight="1" x14ac:dyDescent="0.25">
      <c r="A54" s="41">
        <f t="shared" ref="A54:A98" si="1">A53+1</f>
        <v>51</v>
      </c>
      <c r="B54" s="9" t="s">
        <v>20</v>
      </c>
      <c r="C54" s="14" t="s">
        <v>616</v>
      </c>
      <c r="D54" s="13">
        <v>570</v>
      </c>
      <c r="E54" s="18" t="s">
        <v>284</v>
      </c>
      <c r="F54" s="18"/>
      <c r="G54" s="37" t="s">
        <v>181</v>
      </c>
    </row>
    <row r="55" spans="1:7" s="28" customFormat="1" ht="15" customHeight="1" x14ac:dyDescent="0.25">
      <c r="A55" s="41">
        <f t="shared" si="1"/>
        <v>52</v>
      </c>
      <c r="B55" s="9" t="s">
        <v>20</v>
      </c>
      <c r="C55" s="14" t="s">
        <v>617</v>
      </c>
      <c r="D55" s="13">
        <v>190</v>
      </c>
      <c r="E55" s="18" t="s">
        <v>284</v>
      </c>
      <c r="F55" s="18"/>
      <c r="G55" s="37" t="s">
        <v>181</v>
      </c>
    </row>
    <row r="56" spans="1:7" s="28" customFormat="1" ht="15" customHeight="1" x14ac:dyDescent="0.25">
      <c r="A56" s="41">
        <f t="shared" si="1"/>
        <v>53</v>
      </c>
      <c r="B56" s="9" t="s">
        <v>20</v>
      </c>
      <c r="C56" s="14" t="s">
        <v>618</v>
      </c>
      <c r="D56" s="13">
        <v>190</v>
      </c>
      <c r="E56" s="18" t="s">
        <v>284</v>
      </c>
      <c r="F56" s="18"/>
      <c r="G56" s="37" t="s">
        <v>181</v>
      </c>
    </row>
    <row r="57" spans="1:7" s="28" customFormat="1" ht="15" customHeight="1" x14ac:dyDescent="0.25">
      <c r="A57" s="41">
        <f t="shared" si="1"/>
        <v>54</v>
      </c>
      <c r="B57" s="9" t="s">
        <v>20</v>
      </c>
      <c r="C57" s="14">
        <v>42</v>
      </c>
      <c r="D57" s="13">
        <v>190</v>
      </c>
      <c r="E57" s="18" t="s">
        <v>284</v>
      </c>
      <c r="F57" s="18"/>
      <c r="G57" s="37" t="s">
        <v>181</v>
      </c>
    </row>
    <row r="58" spans="1:7" s="28" customFormat="1" ht="15" customHeight="1" x14ac:dyDescent="0.25">
      <c r="A58" s="41">
        <v>54</v>
      </c>
      <c r="B58" s="9" t="s">
        <v>20</v>
      </c>
      <c r="C58" s="11" t="s">
        <v>193</v>
      </c>
      <c r="D58" s="13">
        <v>100</v>
      </c>
      <c r="E58" s="18" t="s">
        <v>284</v>
      </c>
      <c r="F58" s="18"/>
      <c r="G58" s="37" t="s">
        <v>181</v>
      </c>
    </row>
    <row r="59" spans="1:7" s="28" customFormat="1" ht="15" customHeight="1" x14ac:dyDescent="0.25">
      <c r="A59" s="41">
        <f t="shared" si="1"/>
        <v>55</v>
      </c>
      <c r="B59" s="9" t="s">
        <v>20</v>
      </c>
      <c r="C59" s="11" t="s">
        <v>619</v>
      </c>
      <c r="D59" s="13">
        <v>135</v>
      </c>
      <c r="E59" s="18" t="s">
        <v>284</v>
      </c>
      <c r="F59" s="18"/>
      <c r="G59" s="37" t="s">
        <v>181</v>
      </c>
    </row>
    <row r="60" spans="1:7" s="28" customFormat="1" ht="15" customHeight="1" x14ac:dyDescent="0.25">
      <c r="A60" s="41">
        <f t="shared" si="1"/>
        <v>56</v>
      </c>
      <c r="B60" s="9" t="s">
        <v>20</v>
      </c>
      <c r="C60" s="11" t="s">
        <v>625</v>
      </c>
      <c r="D60" s="13">
        <v>190</v>
      </c>
      <c r="E60" s="18" t="s">
        <v>284</v>
      </c>
      <c r="F60" s="18"/>
      <c r="G60" s="37" t="s">
        <v>181</v>
      </c>
    </row>
    <row r="61" spans="1:7" s="28" customFormat="1" ht="15" customHeight="1" x14ac:dyDescent="0.25">
      <c r="A61" s="41">
        <f t="shared" si="1"/>
        <v>57</v>
      </c>
      <c r="B61" s="9" t="s">
        <v>20</v>
      </c>
      <c r="C61" s="11" t="s">
        <v>192</v>
      </c>
      <c r="D61" s="13">
        <v>600</v>
      </c>
      <c r="E61" s="18" t="s">
        <v>284</v>
      </c>
      <c r="F61" s="18"/>
      <c r="G61" s="37" t="s">
        <v>181</v>
      </c>
    </row>
    <row r="62" spans="1:7" s="28" customFormat="1" ht="15" customHeight="1" x14ac:dyDescent="0.25">
      <c r="A62" s="41">
        <f t="shared" si="1"/>
        <v>58</v>
      </c>
      <c r="B62" s="9" t="s">
        <v>20</v>
      </c>
      <c r="C62" s="14">
        <v>22</v>
      </c>
      <c r="D62" s="13">
        <v>310</v>
      </c>
      <c r="E62" s="18" t="s">
        <v>284</v>
      </c>
      <c r="F62" s="18"/>
      <c r="G62" s="37" t="s">
        <v>181</v>
      </c>
    </row>
    <row r="63" spans="1:7" s="28" customFormat="1" ht="15" customHeight="1" x14ac:dyDescent="0.25">
      <c r="A63" s="41">
        <f t="shared" si="1"/>
        <v>59</v>
      </c>
      <c r="B63" s="9" t="s">
        <v>20</v>
      </c>
      <c r="C63" s="11" t="s">
        <v>620</v>
      </c>
      <c r="D63" s="13">
        <v>320</v>
      </c>
      <c r="E63" s="18" t="s">
        <v>284</v>
      </c>
      <c r="F63" s="18"/>
      <c r="G63" s="37" t="s">
        <v>181</v>
      </c>
    </row>
    <row r="64" spans="1:7" s="28" customFormat="1" ht="15" customHeight="1" x14ac:dyDescent="0.25">
      <c r="A64" s="41">
        <f t="shared" si="1"/>
        <v>60</v>
      </c>
      <c r="B64" s="9" t="s">
        <v>20</v>
      </c>
      <c r="C64" s="11" t="s">
        <v>111</v>
      </c>
      <c r="D64" s="13">
        <v>390</v>
      </c>
      <c r="E64" s="18" t="s">
        <v>284</v>
      </c>
      <c r="F64" s="18"/>
      <c r="G64" s="37" t="s">
        <v>181</v>
      </c>
    </row>
    <row r="65" spans="1:7" s="28" customFormat="1" ht="15" customHeight="1" x14ac:dyDescent="0.25">
      <c r="A65" s="41">
        <f t="shared" si="1"/>
        <v>61</v>
      </c>
      <c r="B65" s="9" t="s">
        <v>20</v>
      </c>
      <c r="C65" s="11" t="s">
        <v>195</v>
      </c>
      <c r="D65" s="13">
        <v>170</v>
      </c>
      <c r="E65" s="18" t="s">
        <v>284</v>
      </c>
      <c r="F65" s="18"/>
      <c r="G65" s="37" t="s">
        <v>181</v>
      </c>
    </row>
    <row r="66" spans="1:7" s="28" customFormat="1" ht="15" customHeight="1" x14ac:dyDescent="0.25">
      <c r="A66" s="41">
        <f t="shared" si="1"/>
        <v>62</v>
      </c>
      <c r="B66" s="9" t="s">
        <v>20</v>
      </c>
      <c r="C66" s="11" t="s">
        <v>621</v>
      </c>
      <c r="D66" s="13">
        <v>65</v>
      </c>
      <c r="E66" s="18" t="s">
        <v>284</v>
      </c>
      <c r="F66" s="18"/>
      <c r="G66" s="37" t="s">
        <v>181</v>
      </c>
    </row>
    <row r="67" spans="1:7" s="28" customFormat="1" ht="15" customHeight="1" x14ac:dyDescent="0.25">
      <c r="A67" s="41">
        <f t="shared" si="1"/>
        <v>63</v>
      </c>
      <c r="B67" s="9" t="s">
        <v>20</v>
      </c>
      <c r="C67" s="18">
        <v>2</v>
      </c>
      <c r="D67" s="9">
        <v>190</v>
      </c>
      <c r="E67" s="18" t="s">
        <v>284</v>
      </c>
      <c r="F67" s="11"/>
      <c r="G67" s="37" t="s">
        <v>181</v>
      </c>
    </row>
    <row r="68" spans="1:7" s="28" customFormat="1" ht="15" customHeight="1" x14ac:dyDescent="0.25">
      <c r="A68" s="41">
        <f t="shared" si="1"/>
        <v>64</v>
      </c>
      <c r="B68" s="9" t="s">
        <v>20</v>
      </c>
      <c r="C68" s="18" t="s">
        <v>46</v>
      </c>
      <c r="D68" s="9">
        <v>220</v>
      </c>
      <c r="E68" s="18" t="s">
        <v>284</v>
      </c>
      <c r="F68" s="11"/>
      <c r="G68" s="37" t="s">
        <v>181</v>
      </c>
    </row>
    <row r="69" spans="1:7" s="28" customFormat="1" ht="15" customHeight="1" x14ac:dyDescent="0.25">
      <c r="A69" s="41">
        <f t="shared" si="1"/>
        <v>65</v>
      </c>
      <c r="B69" s="9" t="s">
        <v>20</v>
      </c>
      <c r="C69" s="18">
        <v>8</v>
      </c>
      <c r="D69" s="9">
        <v>70</v>
      </c>
      <c r="E69" s="18" t="s">
        <v>284</v>
      </c>
      <c r="F69" s="11"/>
      <c r="G69" s="37" t="s">
        <v>181</v>
      </c>
    </row>
    <row r="70" spans="1:7" s="28" customFormat="1" ht="15" customHeight="1" x14ac:dyDescent="0.25">
      <c r="A70" s="41">
        <f t="shared" si="1"/>
        <v>66</v>
      </c>
      <c r="B70" s="9" t="s">
        <v>20</v>
      </c>
      <c r="C70" s="18" t="s">
        <v>109</v>
      </c>
      <c r="D70" s="9">
        <v>180</v>
      </c>
      <c r="E70" s="18" t="s">
        <v>284</v>
      </c>
      <c r="F70" s="11"/>
      <c r="G70" s="37" t="s">
        <v>181</v>
      </c>
    </row>
    <row r="71" spans="1:7" s="28" customFormat="1" ht="15" customHeight="1" x14ac:dyDescent="0.25">
      <c r="A71" s="41">
        <f t="shared" si="1"/>
        <v>67</v>
      </c>
      <c r="B71" s="9" t="s">
        <v>20</v>
      </c>
      <c r="C71" s="18" t="s">
        <v>182</v>
      </c>
      <c r="D71" s="9">
        <v>260</v>
      </c>
      <c r="E71" s="18" t="s">
        <v>284</v>
      </c>
      <c r="F71" s="8"/>
      <c r="G71" s="37" t="s">
        <v>181</v>
      </c>
    </row>
    <row r="72" spans="1:7" s="28" customFormat="1" ht="15" customHeight="1" x14ac:dyDescent="0.25">
      <c r="A72" s="41">
        <f t="shared" si="1"/>
        <v>68</v>
      </c>
      <c r="B72" s="9" t="s">
        <v>20</v>
      </c>
      <c r="C72" s="14" t="s">
        <v>183</v>
      </c>
      <c r="D72" s="13">
        <v>190</v>
      </c>
      <c r="E72" s="18" t="s">
        <v>284</v>
      </c>
      <c r="F72" s="8"/>
      <c r="G72" s="37" t="s">
        <v>181</v>
      </c>
    </row>
    <row r="73" spans="1:7" s="28" customFormat="1" ht="15" customHeight="1" x14ac:dyDescent="0.25">
      <c r="A73" s="41">
        <f t="shared" si="1"/>
        <v>69</v>
      </c>
      <c r="B73" s="9" t="s">
        <v>20</v>
      </c>
      <c r="C73" s="18" t="s">
        <v>184</v>
      </c>
      <c r="D73" s="9">
        <v>860</v>
      </c>
      <c r="E73" s="18" t="s">
        <v>284</v>
      </c>
      <c r="F73" s="8"/>
      <c r="G73" s="37" t="s">
        <v>181</v>
      </c>
    </row>
    <row r="74" spans="1:7" s="28" customFormat="1" ht="15" customHeight="1" x14ac:dyDescent="0.25">
      <c r="A74" s="41">
        <f t="shared" si="1"/>
        <v>70</v>
      </c>
      <c r="B74" s="9" t="s">
        <v>20</v>
      </c>
      <c r="C74" s="285" t="s">
        <v>185</v>
      </c>
      <c r="D74" s="9">
        <f>185*2</f>
        <v>370</v>
      </c>
      <c r="E74" s="18" t="s">
        <v>284</v>
      </c>
      <c r="F74" s="8" t="s">
        <v>1193</v>
      </c>
      <c r="G74" s="37" t="s">
        <v>181</v>
      </c>
    </row>
    <row r="75" spans="1:7" s="28" customFormat="1" ht="15" customHeight="1" x14ac:dyDescent="0.25">
      <c r="A75" s="41">
        <f t="shared" si="1"/>
        <v>71</v>
      </c>
      <c r="B75" s="9" t="s">
        <v>20</v>
      </c>
      <c r="C75" s="18" t="s">
        <v>186</v>
      </c>
      <c r="D75" s="9">
        <v>250</v>
      </c>
      <c r="E75" s="18" t="s">
        <v>22</v>
      </c>
      <c r="F75" s="8"/>
      <c r="G75" s="37" t="s">
        <v>181</v>
      </c>
    </row>
    <row r="76" spans="1:7" s="28" customFormat="1" ht="15" customHeight="1" x14ac:dyDescent="0.25">
      <c r="A76" s="41">
        <f t="shared" si="1"/>
        <v>72</v>
      </c>
      <c r="B76" s="9" t="s">
        <v>20</v>
      </c>
      <c r="C76" s="18" t="s">
        <v>635</v>
      </c>
      <c r="D76" s="9">
        <v>640</v>
      </c>
      <c r="E76" s="8" t="s">
        <v>22</v>
      </c>
      <c r="F76" s="8"/>
      <c r="G76" s="37" t="s">
        <v>181</v>
      </c>
    </row>
    <row r="77" spans="1:7" s="28" customFormat="1" ht="15" customHeight="1" x14ac:dyDescent="0.25">
      <c r="A77" s="41">
        <f t="shared" si="1"/>
        <v>73</v>
      </c>
      <c r="B77" s="9" t="s">
        <v>20</v>
      </c>
      <c r="C77" s="18" t="s">
        <v>187</v>
      </c>
      <c r="D77" s="9">
        <v>390</v>
      </c>
      <c r="E77" s="18" t="s">
        <v>284</v>
      </c>
      <c r="F77" s="8"/>
      <c r="G77" s="37" t="s">
        <v>181</v>
      </c>
    </row>
    <row r="78" spans="1:7" s="28" customFormat="1" ht="15" customHeight="1" x14ac:dyDescent="0.25">
      <c r="A78" s="41">
        <f t="shared" si="1"/>
        <v>74</v>
      </c>
      <c r="B78" s="9" t="s">
        <v>47</v>
      </c>
      <c r="C78" s="18" t="s">
        <v>188</v>
      </c>
      <c r="D78" s="9">
        <v>70</v>
      </c>
      <c r="E78" s="18" t="s">
        <v>284</v>
      </c>
      <c r="F78" s="8"/>
      <c r="G78" s="37" t="s">
        <v>181</v>
      </c>
    </row>
    <row r="79" spans="1:7" s="28" customFormat="1" ht="15" customHeight="1" x14ac:dyDescent="0.25">
      <c r="A79" s="41">
        <f t="shared" si="1"/>
        <v>75</v>
      </c>
      <c r="B79" s="9" t="s">
        <v>20</v>
      </c>
      <c r="C79" s="18" t="s">
        <v>631</v>
      </c>
      <c r="D79" s="9">
        <v>280</v>
      </c>
      <c r="E79" s="18" t="s">
        <v>284</v>
      </c>
      <c r="F79" s="8"/>
      <c r="G79" s="37" t="s">
        <v>181</v>
      </c>
    </row>
    <row r="80" spans="1:7" s="28" customFormat="1" ht="15" customHeight="1" x14ac:dyDescent="0.25">
      <c r="A80" s="41">
        <f t="shared" si="1"/>
        <v>76</v>
      </c>
      <c r="B80" s="9" t="s">
        <v>20</v>
      </c>
      <c r="C80" s="18">
        <v>9</v>
      </c>
      <c r="D80" s="9">
        <v>770</v>
      </c>
      <c r="E80" s="18" t="s">
        <v>284</v>
      </c>
      <c r="F80" s="8"/>
      <c r="G80" s="37" t="s">
        <v>181</v>
      </c>
    </row>
    <row r="81" spans="1:7" s="28" customFormat="1" ht="15" customHeight="1" x14ac:dyDescent="0.25">
      <c r="A81" s="41">
        <f t="shared" si="1"/>
        <v>77</v>
      </c>
      <c r="B81" s="9" t="s">
        <v>20</v>
      </c>
      <c r="C81" s="18" t="s">
        <v>189</v>
      </c>
      <c r="D81" s="9">
        <v>550</v>
      </c>
      <c r="E81" s="18" t="s">
        <v>284</v>
      </c>
      <c r="F81" s="8"/>
      <c r="G81" s="37" t="s">
        <v>181</v>
      </c>
    </row>
    <row r="82" spans="1:7" s="28" customFormat="1" ht="15" customHeight="1" x14ac:dyDescent="0.25">
      <c r="A82" s="41">
        <f t="shared" si="1"/>
        <v>78</v>
      </c>
      <c r="B82" s="9" t="s">
        <v>20</v>
      </c>
      <c r="C82" s="18" t="s">
        <v>190</v>
      </c>
      <c r="D82" s="9">
        <v>220</v>
      </c>
      <c r="E82" s="18" t="s">
        <v>284</v>
      </c>
      <c r="F82" s="8"/>
      <c r="G82" s="37" t="s">
        <v>181</v>
      </c>
    </row>
    <row r="83" spans="1:7" s="28" customFormat="1" ht="15" customHeight="1" x14ac:dyDescent="0.25">
      <c r="A83" s="41">
        <f t="shared" si="1"/>
        <v>79</v>
      </c>
      <c r="B83" s="9" t="s">
        <v>20</v>
      </c>
      <c r="C83" s="18" t="s">
        <v>191</v>
      </c>
      <c r="D83" s="9">
        <v>180</v>
      </c>
      <c r="E83" s="18" t="s">
        <v>284</v>
      </c>
      <c r="F83" s="8"/>
      <c r="G83" s="37" t="s">
        <v>181</v>
      </c>
    </row>
    <row r="84" spans="1:7" s="28" customFormat="1" ht="15" customHeight="1" x14ac:dyDescent="0.25">
      <c r="A84" s="41">
        <f t="shared" si="1"/>
        <v>80</v>
      </c>
      <c r="B84" s="9" t="s">
        <v>20</v>
      </c>
      <c r="C84" s="18">
        <v>4</v>
      </c>
      <c r="D84" s="9">
        <v>245</v>
      </c>
      <c r="E84" s="18" t="s">
        <v>284</v>
      </c>
      <c r="F84" s="8"/>
      <c r="G84" s="37" t="s">
        <v>181</v>
      </c>
    </row>
    <row r="85" spans="1:7" s="28" customFormat="1" ht="15" customHeight="1" x14ac:dyDescent="0.25">
      <c r="A85" s="41">
        <f t="shared" si="1"/>
        <v>81</v>
      </c>
      <c r="B85" s="9" t="s">
        <v>20</v>
      </c>
      <c r="C85" s="18" t="s">
        <v>194</v>
      </c>
      <c r="D85" s="9">
        <v>220</v>
      </c>
      <c r="E85" s="18" t="s">
        <v>284</v>
      </c>
      <c r="F85" s="8"/>
      <c r="G85" s="37" t="s">
        <v>181</v>
      </c>
    </row>
    <row r="86" spans="1:7" s="28" customFormat="1" ht="15" customHeight="1" x14ac:dyDescent="0.25">
      <c r="A86" s="41">
        <f t="shared" si="1"/>
        <v>82</v>
      </c>
      <c r="B86" s="9" t="s">
        <v>20</v>
      </c>
      <c r="C86" s="18">
        <v>3</v>
      </c>
      <c r="D86" s="9">
        <v>190</v>
      </c>
      <c r="E86" s="18" t="s">
        <v>284</v>
      </c>
      <c r="F86" s="8"/>
      <c r="G86" s="37" t="s">
        <v>181</v>
      </c>
    </row>
    <row r="87" spans="1:7" s="28" customFormat="1" ht="15" customHeight="1" x14ac:dyDescent="0.25">
      <c r="A87" s="41">
        <f t="shared" si="1"/>
        <v>83</v>
      </c>
      <c r="B87" s="9" t="s">
        <v>20</v>
      </c>
      <c r="C87" s="18">
        <v>2</v>
      </c>
      <c r="D87" s="9">
        <v>310</v>
      </c>
      <c r="E87" s="18" t="s">
        <v>284</v>
      </c>
      <c r="F87" s="8"/>
      <c r="G87" s="37" t="s">
        <v>181</v>
      </c>
    </row>
    <row r="88" spans="1:7" s="28" customFormat="1" ht="15" customHeight="1" x14ac:dyDescent="0.25">
      <c r="A88" s="41">
        <f t="shared" si="1"/>
        <v>84</v>
      </c>
      <c r="B88" s="9" t="s">
        <v>20</v>
      </c>
      <c r="C88" s="18" t="s">
        <v>196</v>
      </c>
      <c r="D88" s="9">
        <v>140</v>
      </c>
      <c r="E88" s="18" t="s">
        <v>284</v>
      </c>
      <c r="F88" s="8"/>
      <c r="G88" s="37" t="s">
        <v>181</v>
      </c>
    </row>
    <row r="89" spans="1:7" s="28" customFormat="1" ht="15" customHeight="1" x14ac:dyDescent="0.25">
      <c r="A89" s="41">
        <f t="shared" si="1"/>
        <v>85</v>
      </c>
      <c r="B89" s="9" t="s">
        <v>20</v>
      </c>
      <c r="C89" s="18">
        <v>21</v>
      </c>
      <c r="D89" s="9">
        <v>310</v>
      </c>
      <c r="E89" s="18" t="s">
        <v>284</v>
      </c>
      <c r="F89" s="8"/>
      <c r="G89" s="37" t="s">
        <v>181</v>
      </c>
    </row>
    <row r="90" spans="1:7" s="28" customFormat="1" ht="15" customHeight="1" x14ac:dyDescent="0.25">
      <c r="A90" s="41">
        <f t="shared" si="1"/>
        <v>86</v>
      </c>
      <c r="B90" s="9" t="s">
        <v>20</v>
      </c>
      <c r="C90" s="18">
        <v>12</v>
      </c>
      <c r="D90" s="9">
        <v>250</v>
      </c>
      <c r="E90" s="18" t="s">
        <v>284</v>
      </c>
      <c r="F90" s="8"/>
      <c r="G90" s="37" t="s">
        <v>181</v>
      </c>
    </row>
    <row r="91" spans="1:7" s="28" customFormat="1" ht="15" customHeight="1" x14ac:dyDescent="0.25">
      <c r="A91" s="41">
        <f t="shared" si="1"/>
        <v>87</v>
      </c>
      <c r="B91" s="9" t="s">
        <v>20</v>
      </c>
      <c r="C91" s="18" t="s">
        <v>197</v>
      </c>
      <c r="D91" s="9">
        <v>120</v>
      </c>
      <c r="E91" s="18" t="s">
        <v>284</v>
      </c>
      <c r="F91" s="8"/>
      <c r="G91" s="37" t="s">
        <v>181</v>
      </c>
    </row>
    <row r="92" spans="1:7" s="28" customFormat="1" ht="15" customHeight="1" x14ac:dyDescent="0.25">
      <c r="A92" s="41">
        <f t="shared" si="1"/>
        <v>88</v>
      </c>
      <c r="B92" s="9" t="s">
        <v>20</v>
      </c>
      <c r="C92" s="18" t="s">
        <v>198</v>
      </c>
      <c r="D92" s="9">
        <v>200</v>
      </c>
      <c r="E92" s="18" t="s">
        <v>284</v>
      </c>
      <c r="F92" s="8"/>
      <c r="G92" s="37" t="s">
        <v>181</v>
      </c>
    </row>
    <row r="93" spans="1:7" s="28" customFormat="1" ht="15" customHeight="1" x14ac:dyDescent="0.25">
      <c r="A93" s="41">
        <f t="shared" si="1"/>
        <v>89</v>
      </c>
      <c r="B93" s="9" t="s">
        <v>20</v>
      </c>
      <c r="C93" s="18">
        <v>7</v>
      </c>
      <c r="D93" s="9">
        <v>90</v>
      </c>
      <c r="E93" s="18" t="s">
        <v>284</v>
      </c>
      <c r="F93" s="8"/>
      <c r="G93" s="37" t="s">
        <v>181</v>
      </c>
    </row>
    <row r="94" spans="1:7" s="28" customFormat="1" ht="15" customHeight="1" x14ac:dyDescent="0.25">
      <c r="A94" s="41">
        <f t="shared" si="1"/>
        <v>90</v>
      </c>
      <c r="B94" s="9" t="s">
        <v>20</v>
      </c>
      <c r="C94" s="18" t="s">
        <v>199</v>
      </c>
      <c r="D94" s="9">
        <v>90</v>
      </c>
      <c r="E94" s="18" t="s">
        <v>284</v>
      </c>
      <c r="F94" s="8"/>
      <c r="G94" s="37" t="s">
        <v>181</v>
      </c>
    </row>
    <row r="95" spans="1:7" s="28" customFormat="1" ht="15" customHeight="1" x14ac:dyDescent="0.25">
      <c r="A95" s="41">
        <f t="shared" si="1"/>
        <v>91</v>
      </c>
      <c r="B95" s="9" t="s">
        <v>20</v>
      </c>
      <c r="C95" s="18" t="s">
        <v>634</v>
      </c>
      <c r="D95" s="9">
        <v>120</v>
      </c>
      <c r="E95" s="18" t="s">
        <v>284</v>
      </c>
      <c r="F95" s="8"/>
      <c r="G95" s="37" t="s">
        <v>181</v>
      </c>
    </row>
    <row r="96" spans="1:7" s="28" customFormat="1" ht="15" customHeight="1" x14ac:dyDescent="0.25">
      <c r="A96" s="41">
        <f t="shared" si="1"/>
        <v>92</v>
      </c>
      <c r="B96" s="9" t="s">
        <v>20</v>
      </c>
      <c r="C96" s="18" t="s">
        <v>200</v>
      </c>
      <c r="D96" s="9">
        <v>500</v>
      </c>
      <c r="E96" s="8" t="s">
        <v>22</v>
      </c>
      <c r="F96" s="8"/>
      <c r="G96" s="37" t="s">
        <v>181</v>
      </c>
    </row>
    <row r="97" spans="1:7" s="28" customFormat="1" ht="15" customHeight="1" x14ac:dyDescent="0.25">
      <c r="A97" s="41">
        <f t="shared" si="1"/>
        <v>93</v>
      </c>
      <c r="B97" s="9" t="s">
        <v>20</v>
      </c>
      <c r="C97" s="18" t="s">
        <v>201</v>
      </c>
      <c r="D97" s="9">
        <v>200</v>
      </c>
      <c r="E97" s="18" t="s">
        <v>284</v>
      </c>
      <c r="F97" s="8"/>
      <c r="G97" s="37" t="s">
        <v>96</v>
      </c>
    </row>
    <row r="98" spans="1:7" s="28" customFormat="1" ht="15" customHeight="1" x14ac:dyDescent="0.25">
      <c r="A98" s="41">
        <f t="shared" si="1"/>
        <v>94</v>
      </c>
      <c r="B98" s="9" t="s">
        <v>20</v>
      </c>
      <c r="C98" s="18" t="s">
        <v>202</v>
      </c>
      <c r="D98" s="9">
        <v>150</v>
      </c>
      <c r="E98" s="18" t="s">
        <v>284</v>
      </c>
      <c r="F98" s="8"/>
      <c r="G98" s="37" t="str">
        <f>G97</f>
        <v>PRAIA LINDA</v>
      </c>
    </row>
    <row r="99" spans="1:7" s="28" customFormat="1" ht="15" customHeight="1" x14ac:dyDescent="0.25">
      <c r="A99" s="41">
        <v>95</v>
      </c>
      <c r="B99" s="9" t="s">
        <v>20</v>
      </c>
      <c r="C99" s="18" t="s">
        <v>203</v>
      </c>
      <c r="D99" s="9">
        <v>250</v>
      </c>
      <c r="E99" s="18" t="s">
        <v>284</v>
      </c>
      <c r="F99" s="8"/>
      <c r="G99" s="37" t="s">
        <v>96</v>
      </c>
    </row>
    <row r="100" spans="1:7" s="28" customFormat="1" ht="15" customHeight="1" x14ac:dyDescent="0.25">
      <c r="A100" s="41">
        <f t="shared" ref="A100:A125" si="2">A99+1</f>
        <v>96</v>
      </c>
      <c r="B100" s="9" t="s">
        <v>20</v>
      </c>
      <c r="C100" s="18" t="s">
        <v>204</v>
      </c>
      <c r="D100" s="9">
        <v>220</v>
      </c>
      <c r="E100" s="18" t="s">
        <v>284</v>
      </c>
      <c r="F100" s="8"/>
      <c r="G100" s="37" t="str">
        <f t="shared" ref="G100:G125" si="3">G99</f>
        <v>PRAIA LINDA</v>
      </c>
    </row>
    <row r="101" spans="1:7" s="28" customFormat="1" ht="15" customHeight="1" x14ac:dyDescent="0.25">
      <c r="A101" s="41">
        <f t="shared" si="2"/>
        <v>97</v>
      </c>
      <c r="B101" s="9" t="s">
        <v>20</v>
      </c>
      <c r="C101" s="18" t="s">
        <v>205</v>
      </c>
      <c r="D101" s="9">
        <v>190</v>
      </c>
      <c r="E101" s="18" t="s">
        <v>284</v>
      </c>
      <c r="F101" s="8"/>
      <c r="G101" s="37" t="str">
        <f t="shared" si="3"/>
        <v>PRAIA LINDA</v>
      </c>
    </row>
    <row r="102" spans="1:7" s="28" customFormat="1" ht="15" customHeight="1" x14ac:dyDescent="0.25">
      <c r="A102" s="41">
        <f t="shared" si="2"/>
        <v>98</v>
      </c>
      <c r="B102" s="9" t="s">
        <v>20</v>
      </c>
      <c r="C102" s="18" t="s">
        <v>630</v>
      </c>
      <c r="D102" s="9">
        <v>120</v>
      </c>
      <c r="E102" s="18" t="s">
        <v>284</v>
      </c>
      <c r="F102" s="8"/>
      <c r="G102" s="37" t="str">
        <f t="shared" si="3"/>
        <v>PRAIA LINDA</v>
      </c>
    </row>
    <row r="103" spans="1:7" s="28" customFormat="1" ht="15" customHeight="1" x14ac:dyDescent="0.25">
      <c r="A103" s="41">
        <f t="shared" si="2"/>
        <v>99</v>
      </c>
      <c r="B103" s="9" t="s">
        <v>20</v>
      </c>
      <c r="C103" s="18" t="s">
        <v>34</v>
      </c>
      <c r="D103" s="9">
        <v>200</v>
      </c>
      <c r="E103" s="18" t="s">
        <v>284</v>
      </c>
      <c r="F103" s="8"/>
      <c r="G103" s="37" t="str">
        <f t="shared" si="3"/>
        <v>PRAIA LINDA</v>
      </c>
    </row>
    <row r="104" spans="1:7" s="28" customFormat="1" ht="15" customHeight="1" x14ac:dyDescent="0.25">
      <c r="A104" s="41">
        <f t="shared" si="2"/>
        <v>100</v>
      </c>
      <c r="B104" s="9" t="s">
        <v>20</v>
      </c>
      <c r="C104" s="18" t="s">
        <v>206</v>
      </c>
      <c r="D104" s="9">
        <v>130</v>
      </c>
      <c r="E104" s="18" t="s">
        <v>284</v>
      </c>
      <c r="F104" s="8"/>
      <c r="G104" s="37" t="str">
        <f t="shared" si="3"/>
        <v>PRAIA LINDA</v>
      </c>
    </row>
    <row r="105" spans="1:7" s="28" customFormat="1" ht="15" customHeight="1" x14ac:dyDescent="0.25">
      <c r="A105" s="41">
        <f t="shared" si="2"/>
        <v>101</v>
      </c>
      <c r="B105" s="9" t="s">
        <v>20</v>
      </c>
      <c r="C105" s="18" t="s">
        <v>207</v>
      </c>
      <c r="D105" s="9">
        <v>430</v>
      </c>
      <c r="E105" s="18" t="s">
        <v>284</v>
      </c>
      <c r="F105" s="8"/>
      <c r="G105" s="37" t="str">
        <f t="shared" si="3"/>
        <v>PRAIA LINDA</v>
      </c>
    </row>
    <row r="106" spans="1:7" s="28" customFormat="1" ht="15" customHeight="1" x14ac:dyDescent="0.25">
      <c r="A106" s="41">
        <f t="shared" si="2"/>
        <v>102</v>
      </c>
      <c r="B106" s="9" t="s">
        <v>20</v>
      </c>
      <c r="C106" s="18" t="s">
        <v>208</v>
      </c>
      <c r="D106" s="9">
        <v>150</v>
      </c>
      <c r="E106" s="18" t="s">
        <v>284</v>
      </c>
      <c r="F106" s="8"/>
      <c r="G106" s="37" t="str">
        <f t="shared" si="3"/>
        <v>PRAIA LINDA</v>
      </c>
    </row>
    <row r="107" spans="1:7" s="28" customFormat="1" ht="15" customHeight="1" x14ac:dyDescent="0.25">
      <c r="A107" s="41">
        <f t="shared" si="2"/>
        <v>103</v>
      </c>
      <c r="B107" s="9" t="s">
        <v>20</v>
      </c>
      <c r="C107" s="18" t="s">
        <v>628</v>
      </c>
      <c r="D107" s="9">
        <v>560</v>
      </c>
      <c r="E107" s="18" t="s">
        <v>284</v>
      </c>
      <c r="F107" s="8"/>
      <c r="G107" s="37" t="str">
        <f t="shared" si="3"/>
        <v>PRAIA LINDA</v>
      </c>
    </row>
    <row r="108" spans="1:7" s="28" customFormat="1" ht="15" customHeight="1" x14ac:dyDescent="0.25">
      <c r="A108" s="41">
        <f t="shared" si="2"/>
        <v>104</v>
      </c>
      <c r="B108" s="9" t="s">
        <v>20</v>
      </c>
      <c r="C108" s="285" t="s">
        <v>209</v>
      </c>
      <c r="D108" s="9">
        <v>1520</v>
      </c>
      <c r="E108" s="18" t="s">
        <v>284</v>
      </c>
      <c r="F108" s="8" t="s">
        <v>1194</v>
      </c>
      <c r="G108" s="37" t="str">
        <f t="shared" si="3"/>
        <v>PRAIA LINDA</v>
      </c>
    </row>
    <row r="109" spans="1:7" s="28" customFormat="1" ht="15" customHeight="1" x14ac:dyDescent="0.25">
      <c r="A109" s="41">
        <f t="shared" si="2"/>
        <v>105</v>
      </c>
      <c r="B109" s="9" t="s">
        <v>20</v>
      </c>
      <c r="C109" s="18" t="s">
        <v>46</v>
      </c>
      <c r="D109" s="9">
        <v>400</v>
      </c>
      <c r="E109" s="18" t="s">
        <v>284</v>
      </c>
      <c r="F109" s="8"/>
      <c r="G109" s="37" t="str">
        <f t="shared" si="3"/>
        <v>PRAIA LINDA</v>
      </c>
    </row>
    <row r="110" spans="1:7" s="28" customFormat="1" ht="15" customHeight="1" x14ac:dyDescent="0.25">
      <c r="A110" s="41">
        <f t="shared" si="2"/>
        <v>106</v>
      </c>
      <c r="B110" s="9" t="s">
        <v>20</v>
      </c>
      <c r="C110" s="18" t="s">
        <v>210</v>
      </c>
      <c r="D110" s="9">
        <v>395</v>
      </c>
      <c r="E110" s="18" t="s">
        <v>284</v>
      </c>
      <c r="F110" s="8"/>
      <c r="G110" s="37" t="str">
        <f t="shared" si="3"/>
        <v>PRAIA LINDA</v>
      </c>
    </row>
    <row r="111" spans="1:7" s="28" customFormat="1" ht="15" customHeight="1" x14ac:dyDescent="0.25">
      <c r="A111" s="41">
        <f t="shared" si="2"/>
        <v>107</v>
      </c>
      <c r="B111" s="9" t="s">
        <v>113</v>
      </c>
      <c r="C111" s="18" t="s">
        <v>627</v>
      </c>
      <c r="D111" s="9">
        <v>820</v>
      </c>
      <c r="E111" s="18" t="s">
        <v>284</v>
      </c>
      <c r="F111" s="8"/>
      <c r="G111" s="37" t="str">
        <f t="shared" si="3"/>
        <v>PRAIA LINDA</v>
      </c>
    </row>
    <row r="112" spans="1:7" s="28" customFormat="1" ht="15" customHeight="1" x14ac:dyDescent="0.25">
      <c r="A112" s="41">
        <f t="shared" si="2"/>
        <v>108</v>
      </c>
      <c r="B112" s="9" t="s">
        <v>20</v>
      </c>
      <c r="C112" s="18" t="s">
        <v>211</v>
      </c>
      <c r="D112" s="9">
        <v>240</v>
      </c>
      <c r="E112" s="18" t="s">
        <v>284</v>
      </c>
      <c r="F112" s="8"/>
      <c r="G112" s="37" t="str">
        <f t="shared" si="3"/>
        <v>PRAIA LINDA</v>
      </c>
    </row>
    <row r="113" spans="1:7" s="28" customFormat="1" ht="15" customHeight="1" x14ac:dyDescent="0.25">
      <c r="A113" s="41">
        <f t="shared" si="2"/>
        <v>109</v>
      </c>
      <c r="B113" s="9" t="s">
        <v>20</v>
      </c>
      <c r="C113" s="18" t="s">
        <v>212</v>
      </c>
      <c r="D113" s="9">
        <v>405</v>
      </c>
      <c r="E113" s="18" t="s">
        <v>284</v>
      </c>
      <c r="F113" s="8"/>
      <c r="G113" s="37" t="str">
        <f t="shared" si="3"/>
        <v>PRAIA LINDA</v>
      </c>
    </row>
    <row r="114" spans="1:7" s="28" customFormat="1" ht="15" customHeight="1" x14ac:dyDescent="0.25">
      <c r="A114" s="41">
        <f t="shared" si="2"/>
        <v>110</v>
      </c>
      <c r="B114" s="9" t="s">
        <v>113</v>
      </c>
      <c r="C114" s="18" t="s">
        <v>213</v>
      </c>
      <c r="D114" s="9">
        <v>140</v>
      </c>
      <c r="E114" s="18" t="s">
        <v>284</v>
      </c>
      <c r="F114" s="8"/>
      <c r="G114" s="37" t="str">
        <f t="shared" si="3"/>
        <v>PRAIA LINDA</v>
      </c>
    </row>
    <row r="115" spans="1:7" s="28" customFormat="1" ht="15" customHeight="1" x14ac:dyDescent="0.25">
      <c r="A115" s="41">
        <f t="shared" si="2"/>
        <v>111</v>
      </c>
      <c r="B115" s="9" t="s">
        <v>20</v>
      </c>
      <c r="C115" s="18" t="s">
        <v>214</v>
      </c>
      <c r="D115" s="9">
        <v>400</v>
      </c>
      <c r="E115" s="18" t="s">
        <v>284</v>
      </c>
      <c r="F115" s="8"/>
      <c r="G115" s="37" t="str">
        <f t="shared" si="3"/>
        <v>PRAIA LINDA</v>
      </c>
    </row>
    <row r="116" spans="1:7" s="28" customFormat="1" ht="15" customHeight="1" x14ac:dyDescent="0.25">
      <c r="A116" s="41">
        <f t="shared" si="2"/>
        <v>112</v>
      </c>
      <c r="B116" s="9" t="s">
        <v>20</v>
      </c>
      <c r="C116" s="18" t="s">
        <v>130</v>
      </c>
      <c r="D116" s="9">
        <v>260</v>
      </c>
      <c r="E116" s="18" t="s">
        <v>284</v>
      </c>
      <c r="F116" s="8"/>
      <c r="G116" s="37" t="str">
        <f t="shared" si="3"/>
        <v>PRAIA LINDA</v>
      </c>
    </row>
    <row r="117" spans="1:7" s="28" customFormat="1" ht="15" customHeight="1" x14ac:dyDescent="0.25">
      <c r="A117" s="41">
        <f t="shared" si="2"/>
        <v>113</v>
      </c>
      <c r="B117" s="9" t="s">
        <v>20</v>
      </c>
      <c r="C117" s="18" t="s">
        <v>215</v>
      </c>
      <c r="D117" s="9">
        <v>180</v>
      </c>
      <c r="E117" s="18" t="s">
        <v>284</v>
      </c>
      <c r="F117" s="8"/>
      <c r="G117" s="37" t="str">
        <f t="shared" si="3"/>
        <v>PRAIA LINDA</v>
      </c>
    </row>
    <row r="118" spans="1:7" s="28" customFormat="1" ht="15" customHeight="1" x14ac:dyDescent="0.25">
      <c r="A118" s="41">
        <f t="shared" si="2"/>
        <v>114</v>
      </c>
      <c r="B118" s="9" t="s">
        <v>20</v>
      </c>
      <c r="C118" s="18" t="s">
        <v>216</v>
      </c>
      <c r="D118" s="9">
        <v>780</v>
      </c>
      <c r="E118" s="18" t="s">
        <v>284</v>
      </c>
      <c r="F118" s="8"/>
      <c r="G118" s="37" t="str">
        <f t="shared" si="3"/>
        <v>PRAIA LINDA</v>
      </c>
    </row>
    <row r="119" spans="1:7" s="28" customFormat="1" ht="15" customHeight="1" x14ac:dyDescent="0.25">
      <c r="A119" s="41">
        <f t="shared" si="2"/>
        <v>115</v>
      </c>
      <c r="B119" s="9" t="s">
        <v>127</v>
      </c>
      <c r="C119" s="285" t="s">
        <v>217</v>
      </c>
      <c r="D119" s="9">
        <v>210</v>
      </c>
      <c r="E119" s="18" t="s">
        <v>284</v>
      </c>
      <c r="F119" s="8"/>
      <c r="G119" s="37" t="str">
        <f t="shared" si="3"/>
        <v>PRAIA LINDA</v>
      </c>
    </row>
    <row r="120" spans="1:7" s="28" customFormat="1" ht="15" customHeight="1" x14ac:dyDescent="0.25">
      <c r="A120" s="41">
        <f t="shared" si="2"/>
        <v>116</v>
      </c>
      <c r="B120" s="9" t="s">
        <v>20</v>
      </c>
      <c r="C120" s="285" t="s">
        <v>217</v>
      </c>
      <c r="D120" s="9">
        <v>575</v>
      </c>
      <c r="E120" s="18" t="s">
        <v>284</v>
      </c>
      <c r="F120" s="8"/>
      <c r="G120" s="37" t="str">
        <f t="shared" si="3"/>
        <v>PRAIA LINDA</v>
      </c>
    </row>
    <row r="121" spans="1:7" s="28" customFormat="1" ht="15" customHeight="1" x14ac:dyDescent="0.25">
      <c r="A121" s="41">
        <f t="shared" si="2"/>
        <v>117</v>
      </c>
      <c r="B121" s="9" t="s">
        <v>20</v>
      </c>
      <c r="C121" s="18" t="s">
        <v>218</v>
      </c>
      <c r="D121" s="9">
        <v>370</v>
      </c>
      <c r="E121" s="18" t="s">
        <v>284</v>
      </c>
      <c r="F121" s="8"/>
      <c r="G121" s="37" t="str">
        <f t="shared" si="3"/>
        <v>PRAIA LINDA</v>
      </c>
    </row>
    <row r="122" spans="1:7" s="28" customFormat="1" ht="15" customHeight="1" x14ac:dyDescent="0.25">
      <c r="A122" s="41">
        <f t="shared" si="2"/>
        <v>118</v>
      </c>
      <c r="B122" s="9" t="s">
        <v>127</v>
      </c>
      <c r="C122" s="18" t="s">
        <v>90</v>
      </c>
      <c r="D122" s="9">
        <v>370</v>
      </c>
      <c r="E122" s="18" t="s">
        <v>284</v>
      </c>
      <c r="F122" s="8"/>
      <c r="G122" s="37" t="str">
        <f t="shared" si="3"/>
        <v>PRAIA LINDA</v>
      </c>
    </row>
    <row r="123" spans="1:7" s="28" customFormat="1" ht="15" customHeight="1" x14ac:dyDescent="0.25">
      <c r="A123" s="41">
        <f t="shared" si="2"/>
        <v>119</v>
      </c>
      <c r="B123" s="9" t="s">
        <v>20</v>
      </c>
      <c r="C123" s="18" t="s">
        <v>629</v>
      </c>
      <c r="D123" s="9">
        <v>190</v>
      </c>
      <c r="E123" s="18" t="s">
        <v>284</v>
      </c>
      <c r="F123" s="8"/>
      <c r="G123" s="37" t="str">
        <f t="shared" si="3"/>
        <v>PRAIA LINDA</v>
      </c>
    </row>
    <row r="124" spans="1:7" s="28" customFormat="1" ht="15" customHeight="1" x14ac:dyDescent="0.25">
      <c r="A124" s="41">
        <f t="shared" si="2"/>
        <v>120</v>
      </c>
      <c r="B124" s="9" t="s">
        <v>127</v>
      </c>
      <c r="C124" s="18" t="s">
        <v>91</v>
      </c>
      <c r="D124" s="9">
        <v>120</v>
      </c>
      <c r="E124" s="18" t="s">
        <v>284</v>
      </c>
      <c r="F124" s="8"/>
      <c r="G124" s="37" t="str">
        <f t="shared" si="3"/>
        <v>PRAIA LINDA</v>
      </c>
    </row>
    <row r="125" spans="1:7" s="28" customFormat="1" ht="15" customHeight="1" thickBot="1" x14ac:dyDescent="0.3">
      <c r="A125" s="41">
        <f t="shared" si="2"/>
        <v>121</v>
      </c>
      <c r="B125" s="9" t="s">
        <v>20</v>
      </c>
      <c r="C125" s="18" t="s">
        <v>219</v>
      </c>
      <c r="D125" s="9">
        <v>570</v>
      </c>
      <c r="E125" s="18" t="s">
        <v>284</v>
      </c>
      <c r="F125" s="8"/>
      <c r="G125" s="37" t="str">
        <f t="shared" si="3"/>
        <v>PRAIA LINDA</v>
      </c>
    </row>
    <row r="126" spans="1:7" s="28" customFormat="1" ht="15" customHeight="1" thickBot="1" x14ac:dyDescent="0.3">
      <c r="A126" s="364" t="str">
        <f>'ROTA 10 - DO FOGO 2ª, 4ª E 6ª'!A128:C128</f>
        <v>EXTENSÃO TOTAL DAS RUAS (M)</v>
      </c>
      <c r="B126" s="365"/>
      <c r="C126" s="365"/>
      <c r="D126" s="44">
        <f>SUM(D4:D125)</f>
        <v>47590</v>
      </c>
      <c r="E126" s="367"/>
      <c r="F126" s="367"/>
      <c r="G126" s="368"/>
    </row>
    <row r="127" spans="1:7" x14ac:dyDescent="0.25">
      <c r="A127" s="151"/>
      <c r="B127" s="150"/>
      <c r="C127" s="150"/>
      <c r="D127" s="151"/>
      <c r="E127" s="150"/>
      <c r="F127" s="150"/>
      <c r="G127" s="151"/>
    </row>
    <row r="128" spans="1:7" x14ac:dyDescent="0.25">
      <c r="A128" s="155"/>
      <c r="B128" s="150" t="s">
        <v>1070</v>
      </c>
      <c r="C128" s="150"/>
      <c r="D128" s="151"/>
      <c r="E128" s="150"/>
      <c r="F128" s="150"/>
      <c r="G128" s="151"/>
    </row>
    <row r="129" spans="1:7" x14ac:dyDescent="0.25">
      <c r="A129" s="156"/>
      <c r="B129" s="152"/>
      <c r="C129" s="152" t="s">
        <v>10</v>
      </c>
      <c r="D129" s="153" t="s">
        <v>14</v>
      </c>
      <c r="E129" s="150"/>
      <c r="F129" s="150"/>
      <c r="G129" s="151"/>
    </row>
    <row r="130" spans="1:7" x14ac:dyDescent="0.25">
      <c r="A130" s="155"/>
      <c r="B130" s="150"/>
      <c r="C130" s="150" t="str">
        <f>G4</f>
        <v>PQ DOIS MENINOS</v>
      </c>
      <c r="D130" s="154">
        <f>SUM(D4:D35)</f>
        <v>9045</v>
      </c>
      <c r="E130" s="150"/>
      <c r="F130" s="150"/>
      <c r="G130" s="151"/>
    </row>
    <row r="131" spans="1:7" x14ac:dyDescent="0.25">
      <c r="A131" s="155"/>
      <c r="B131" s="150"/>
      <c r="C131" s="150" t="s">
        <v>121</v>
      </c>
      <c r="D131" s="154">
        <f>SUM(D36:D52)</f>
        <v>15915</v>
      </c>
      <c r="E131" s="150"/>
      <c r="F131" s="150"/>
      <c r="G131" s="151"/>
    </row>
    <row r="132" spans="1:7" x14ac:dyDescent="0.25">
      <c r="A132" s="151"/>
      <c r="B132" s="150"/>
      <c r="C132" s="150" t="str">
        <f>G53</f>
        <v>BALNEÁRIO CONCHAS</v>
      </c>
      <c r="D132" s="154">
        <f>SUM(D53:D96)</f>
        <v>12085</v>
      </c>
      <c r="E132" s="150"/>
      <c r="F132" s="150"/>
      <c r="G132" s="151"/>
    </row>
    <row r="133" spans="1:7" x14ac:dyDescent="0.25">
      <c r="A133" s="151"/>
      <c r="B133" s="150"/>
      <c r="C133" s="150" t="str">
        <f>G97</f>
        <v>PRAIA LINDA</v>
      </c>
      <c r="D133" s="154">
        <f>SUM(D97:D125)</f>
        <v>10545</v>
      </c>
      <c r="E133" s="150"/>
      <c r="F133" s="150"/>
      <c r="G133" s="151"/>
    </row>
    <row r="134" spans="1:7" x14ac:dyDescent="0.25">
      <c r="D134" s="109">
        <f>SUM(D130:D133)</f>
        <v>47590</v>
      </c>
    </row>
    <row r="135" spans="1:7" x14ac:dyDescent="0.25">
      <c r="D135" s="109"/>
    </row>
  </sheetData>
  <mergeCells count="4">
    <mergeCell ref="C1:F1"/>
    <mergeCell ref="A126:C126"/>
    <mergeCell ref="E126:G126"/>
    <mergeCell ref="A2:G2"/>
  </mergeCells>
  <printOptions horizontalCentered="1"/>
  <pageMargins left="0.39370078740157483" right="0.23622047244094491" top="0.78740157480314965" bottom="0.39370078740157483" header="0.31496062992125984" footer="0.31496062992125984"/>
  <pageSetup paperSize="9" scale="79" fitToHeight="6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G139"/>
  <sheetViews>
    <sheetView view="pageBreakPreview" zoomScaleNormal="145" zoomScaleSheetLayoutView="100" workbookViewId="0">
      <selection activeCell="F4" sqref="F4"/>
    </sheetView>
  </sheetViews>
  <sheetFormatPr defaultRowHeight="15" x14ac:dyDescent="0.25"/>
  <cols>
    <col min="1" max="1" width="7.42578125" customWidth="1"/>
    <col min="2" max="2" width="6.85546875" customWidth="1"/>
    <col min="3" max="3" width="42.28515625" bestFit="1" customWidth="1"/>
    <col min="4" max="4" width="11.42578125" customWidth="1"/>
    <col min="5" max="5" width="13.7109375" bestFit="1" customWidth="1"/>
    <col min="6" max="6" width="15.42578125" customWidth="1"/>
    <col min="7" max="7" width="25.5703125" customWidth="1"/>
  </cols>
  <sheetData>
    <row r="1" spans="1:7" s="40" customFormat="1" ht="68.25" customHeight="1" x14ac:dyDescent="0.25">
      <c r="A1" s="157"/>
      <c r="B1" s="158"/>
      <c r="C1" s="382" t="s">
        <v>1090</v>
      </c>
      <c r="D1" s="382"/>
      <c r="E1" s="382"/>
      <c r="F1" s="382"/>
      <c r="G1" s="159"/>
    </row>
    <row r="2" spans="1:7" s="40" customFormat="1" ht="16.5" customHeight="1" thickBot="1" x14ac:dyDescent="0.3">
      <c r="A2" s="372" t="s">
        <v>1013</v>
      </c>
      <c r="B2" s="373"/>
      <c r="C2" s="373"/>
      <c r="D2" s="373"/>
      <c r="E2" s="373"/>
      <c r="F2" s="373"/>
      <c r="G2" s="374"/>
    </row>
    <row r="3" spans="1:7" x14ac:dyDescent="0.25">
      <c r="A3" s="252" t="s">
        <v>6</v>
      </c>
      <c r="B3" s="253" t="s">
        <v>13</v>
      </c>
      <c r="C3" s="254" t="s">
        <v>7</v>
      </c>
      <c r="D3" s="255" t="s">
        <v>14</v>
      </c>
      <c r="E3" s="256" t="s">
        <v>8</v>
      </c>
      <c r="F3" s="256" t="s">
        <v>9</v>
      </c>
      <c r="G3" s="257" t="s">
        <v>10</v>
      </c>
    </row>
    <row r="4" spans="1:7" s="316" customFormat="1" x14ac:dyDescent="0.25">
      <c r="A4" s="340">
        <v>1</v>
      </c>
      <c r="B4" s="288" t="s">
        <v>57</v>
      </c>
      <c r="C4" s="341" t="s">
        <v>1183</v>
      </c>
      <c r="D4" s="288">
        <v>1520</v>
      </c>
      <c r="E4" s="288" t="s">
        <v>22</v>
      </c>
      <c r="F4" s="288"/>
      <c r="G4" s="342" t="s">
        <v>760</v>
      </c>
    </row>
    <row r="5" spans="1:7" x14ac:dyDescent="0.25">
      <c r="A5" s="62">
        <v>2</v>
      </c>
      <c r="B5" s="13" t="s">
        <v>20</v>
      </c>
      <c r="C5" s="11" t="s">
        <v>207</v>
      </c>
      <c r="D5" s="13">
        <v>165</v>
      </c>
      <c r="E5" s="13" t="s">
        <v>284</v>
      </c>
      <c r="F5" s="13"/>
      <c r="G5" s="70" t="s">
        <v>760</v>
      </c>
    </row>
    <row r="6" spans="1:7" x14ac:dyDescent="0.25">
      <c r="A6" s="62">
        <v>3</v>
      </c>
      <c r="B6" s="13" t="s">
        <v>20</v>
      </c>
      <c r="C6" s="11" t="s">
        <v>761</v>
      </c>
      <c r="D6" s="13">
        <v>165</v>
      </c>
      <c r="E6" s="13" t="s">
        <v>284</v>
      </c>
      <c r="F6" s="13"/>
      <c r="G6" s="70" t="s">
        <v>760</v>
      </c>
    </row>
    <row r="7" spans="1:7" x14ac:dyDescent="0.25">
      <c r="A7" s="62">
        <v>4</v>
      </c>
      <c r="B7" s="13" t="s">
        <v>20</v>
      </c>
      <c r="C7" s="11" t="s">
        <v>762</v>
      </c>
      <c r="D7" s="13">
        <v>165</v>
      </c>
      <c r="E7" s="13" t="s">
        <v>284</v>
      </c>
      <c r="F7" s="13"/>
      <c r="G7" s="70" t="s">
        <v>760</v>
      </c>
    </row>
    <row r="8" spans="1:7" x14ac:dyDescent="0.25">
      <c r="A8" s="62">
        <v>5</v>
      </c>
      <c r="B8" s="13" t="s">
        <v>84</v>
      </c>
      <c r="C8" s="11" t="s">
        <v>763</v>
      </c>
      <c r="D8" s="13">
        <v>165</v>
      </c>
      <c r="E8" s="13" t="s">
        <v>284</v>
      </c>
      <c r="F8" s="13"/>
      <c r="G8" s="70" t="s">
        <v>760</v>
      </c>
    </row>
    <row r="9" spans="1:7" x14ac:dyDescent="0.25">
      <c r="A9" s="62">
        <v>6</v>
      </c>
      <c r="B9" s="13" t="s">
        <v>20</v>
      </c>
      <c r="C9" s="11" t="s">
        <v>764</v>
      </c>
      <c r="D9" s="13">
        <v>180</v>
      </c>
      <c r="E9" s="13" t="s">
        <v>284</v>
      </c>
      <c r="F9" s="13"/>
      <c r="G9" s="70" t="s">
        <v>760</v>
      </c>
    </row>
    <row r="10" spans="1:7" x14ac:dyDescent="0.25">
      <c r="A10" s="62">
        <v>7</v>
      </c>
      <c r="B10" s="13" t="s">
        <v>20</v>
      </c>
      <c r="C10" s="14" t="s">
        <v>765</v>
      </c>
      <c r="D10" s="13">
        <v>250</v>
      </c>
      <c r="E10" s="13" t="s">
        <v>284</v>
      </c>
      <c r="F10" s="13"/>
      <c r="G10" s="70" t="s">
        <v>760</v>
      </c>
    </row>
    <row r="11" spans="1:7" x14ac:dyDescent="0.25">
      <c r="A11" s="62">
        <v>8</v>
      </c>
      <c r="B11" s="13" t="s">
        <v>20</v>
      </c>
      <c r="C11" s="14" t="s">
        <v>146</v>
      </c>
      <c r="D11" s="13">
        <v>290</v>
      </c>
      <c r="E11" s="13" t="s">
        <v>284</v>
      </c>
      <c r="F11" s="13"/>
      <c r="G11" s="70" t="s">
        <v>760</v>
      </c>
    </row>
    <row r="12" spans="1:7" x14ac:dyDescent="0.25">
      <c r="A12" s="62">
        <v>9</v>
      </c>
      <c r="B12" s="13" t="s">
        <v>20</v>
      </c>
      <c r="C12" s="14" t="s">
        <v>766</v>
      </c>
      <c r="D12" s="13">
        <v>1050</v>
      </c>
      <c r="E12" s="13" t="s">
        <v>284</v>
      </c>
      <c r="F12" s="13"/>
      <c r="G12" s="70" t="s">
        <v>760</v>
      </c>
    </row>
    <row r="13" spans="1:7" x14ac:dyDescent="0.25">
      <c r="A13" s="62">
        <v>10</v>
      </c>
      <c r="B13" s="13" t="s">
        <v>20</v>
      </c>
      <c r="C13" s="14" t="s">
        <v>767</v>
      </c>
      <c r="D13" s="13">
        <v>395</v>
      </c>
      <c r="E13" s="13" t="s">
        <v>284</v>
      </c>
      <c r="F13" s="13"/>
      <c r="G13" s="70" t="s">
        <v>760</v>
      </c>
    </row>
    <row r="14" spans="1:7" x14ac:dyDescent="0.25">
      <c r="A14" s="62">
        <v>11</v>
      </c>
      <c r="B14" s="13" t="s">
        <v>20</v>
      </c>
      <c r="C14" s="14" t="s">
        <v>768</v>
      </c>
      <c r="D14" s="13">
        <v>295</v>
      </c>
      <c r="E14" s="13" t="s">
        <v>284</v>
      </c>
      <c r="F14" s="13"/>
      <c r="G14" s="70" t="s">
        <v>760</v>
      </c>
    </row>
    <row r="15" spans="1:7" x14ac:dyDescent="0.25">
      <c r="A15" s="62">
        <v>12</v>
      </c>
      <c r="B15" s="13" t="s">
        <v>20</v>
      </c>
      <c r="C15" s="14" t="s">
        <v>769</v>
      </c>
      <c r="D15" s="13">
        <v>360</v>
      </c>
      <c r="E15" s="13" t="s">
        <v>284</v>
      </c>
      <c r="F15" s="13"/>
      <c r="G15" s="70" t="s">
        <v>760</v>
      </c>
    </row>
    <row r="16" spans="1:7" x14ac:dyDescent="0.25">
      <c r="A16" s="62">
        <v>13</v>
      </c>
      <c r="B16" s="13" t="s">
        <v>20</v>
      </c>
      <c r="C16" s="14" t="s">
        <v>770</v>
      </c>
      <c r="D16" s="13">
        <v>220</v>
      </c>
      <c r="E16" s="13" t="s">
        <v>284</v>
      </c>
      <c r="F16" s="13"/>
      <c r="G16" s="70" t="s">
        <v>760</v>
      </c>
    </row>
    <row r="17" spans="1:7" x14ac:dyDescent="0.25">
      <c r="A17" s="62">
        <v>14</v>
      </c>
      <c r="B17" s="13" t="s">
        <v>20</v>
      </c>
      <c r="C17" s="14" t="s">
        <v>771</v>
      </c>
      <c r="D17" s="13">
        <v>215</v>
      </c>
      <c r="E17" s="13" t="s">
        <v>284</v>
      </c>
      <c r="F17" s="13"/>
      <c r="G17" s="70" t="s">
        <v>760</v>
      </c>
    </row>
    <row r="18" spans="1:7" x14ac:dyDescent="0.25">
      <c r="A18" s="98" t="s">
        <v>949</v>
      </c>
      <c r="B18" s="13" t="s">
        <v>20</v>
      </c>
      <c r="C18" s="14" t="s">
        <v>772</v>
      </c>
      <c r="D18" s="13">
        <v>180</v>
      </c>
      <c r="E18" s="13" t="s">
        <v>284</v>
      </c>
      <c r="F18" s="13"/>
      <c r="G18" s="70" t="s">
        <v>760</v>
      </c>
    </row>
    <row r="19" spans="1:7" x14ac:dyDescent="0.25">
      <c r="A19" s="98" t="s">
        <v>1164</v>
      </c>
      <c r="B19" s="13" t="s">
        <v>20</v>
      </c>
      <c r="C19" s="14" t="s">
        <v>773</v>
      </c>
      <c r="D19" s="13">
        <v>260</v>
      </c>
      <c r="E19" s="13" t="s">
        <v>284</v>
      </c>
      <c r="F19" s="13"/>
      <c r="G19" s="70" t="s">
        <v>760</v>
      </c>
    </row>
    <row r="20" spans="1:7" x14ac:dyDescent="0.25">
      <c r="A20" s="62">
        <v>17</v>
      </c>
      <c r="B20" s="13" t="s">
        <v>20</v>
      </c>
      <c r="C20" s="14" t="s">
        <v>774</v>
      </c>
      <c r="D20" s="13">
        <v>225</v>
      </c>
      <c r="E20" s="13" t="s">
        <v>284</v>
      </c>
      <c r="F20" s="13"/>
      <c r="G20" s="70" t="s">
        <v>760</v>
      </c>
    </row>
    <row r="21" spans="1:7" x14ac:dyDescent="0.25">
      <c r="A21" s="62">
        <v>18</v>
      </c>
      <c r="B21" s="13" t="s">
        <v>20</v>
      </c>
      <c r="C21" s="14" t="s">
        <v>775</v>
      </c>
      <c r="D21" s="13">
        <v>250</v>
      </c>
      <c r="E21" s="13" t="s">
        <v>284</v>
      </c>
      <c r="F21" s="13"/>
      <c r="G21" s="70" t="s">
        <v>760</v>
      </c>
    </row>
    <row r="22" spans="1:7" x14ac:dyDescent="0.25">
      <c r="A22" s="62">
        <v>19</v>
      </c>
      <c r="B22" s="13" t="s">
        <v>20</v>
      </c>
      <c r="C22" s="14" t="s">
        <v>776</v>
      </c>
      <c r="D22" s="13">
        <v>140</v>
      </c>
      <c r="E22" s="13" t="s">
        <v>284</v>
      </c>
      <c r="F22" s="13"/>
      <c r="G22" s="70" t="s">
        <v>760</v>
      </c>
    </row>
    <row r="23" spans="1:7" x14ac:dyDescent="0.25">
      <c r="A23" s="62">
        <v>20</v>
      </c>
      <c r="B23" s="13" t="s">
        <v>20</v>
      </c>
      <c r="C23" s="14" t="s">
        <v>777</v>
      </c>
      <c r="D23" s="13">
        <v>110</v>
      </c>
      <c r="E23" s="13" t="s">
        <v>284</v>
      </c>
      <c r="F23" s="13"/>
      <c r="G23" s="70" t="s">
        <v>760</v>
      </c>
    </row>
    <row r="24" spans="1:7" x14ac:dyDescent="0.25">
      <c r="A24" s="62">
        <v>21</v>
      </c>
      <c r="B24" s="13" t="s">
        <v>84</v>
      </c>
      <c r="C24" s="14" t="s">
        <v>778</v>
      </c>
      <c r="D24" s="13">
        <v>270</v>
      </c>
      <c r="E24" s="13" t="s">
        <v>284</v>
      </c>
      <c r="F24" s="13"/>
      <c r="G24" s="70" t="s">
        <v>760</v>
      </c>
    </row>
    <row r="25" spans="1:7" x14ac:dyDescent="0.25">
      <c r="A25" s="62">
        <v>22</v>
      </c>
      <c r="B25" s="13" t="s">
        <v>20</v>
      </c>
      <c r="C25" s="14" t="s">
        <v>779</v>
      </c>
      <c r="D25" s="13">
        <v>630</v>
      </c>
      <c r="E25" s="13" t="s">
        <v>284</v>
      </c>
      <c r="F25" s="13"/>
      <c r="G25" s="70" t="s">
        <v>760</v>
      </c>
    </row>
    <row r="26" spans="1:7" x14ac:dyDescent="0.25">
      <c r="A26" s="62">
        <v>23</v>
      </c>
      <c r="B26" s="13" t="s">
        <v>20</v>
      </c>
      <c r="C26" s="14" t="s">
        <v>780</v>
      </c>
      <c r="D26" s="13">
        <v>80</v>
      </c>
      <c r="E26" s="13" t="s">
        <v>284</v>
      </c>
      <c r="F26" s="13"/>
      <c r="G26" s="70" t="s">
        <v>760</v>
      </c>
    </row>
    <row r="27" spans="1:7" x14ac:dyDescent="0.25">
      <c r="A27" s="62">
        <v>24</v>
      </c>
      <c r="B27" s="13" t="s">
        <v>20</v>
      </c>
      <c r="C27" s="14" t="s">
        <v>781</v>
      </c>
      <c r="D27" s="13">
        <v>165</v>
      </c>
      <c r="E27" s="13" t="s">
        <v>284</v>
      </c>
      <c r="F27" s="13"/>
      <c r="G27" s="70" t="s">
        <v>760</v>
      </c>
    </row>
    <row r="28" spans="1:7" x14ac:dyDescent="0.25">
      <c r="A28" s="62">
        <v>25</v>
      </c>
      <c r="B28" s="13" t="s">
        <v>20</v>
      </c>
      <c r="C28" s="14" t="s">
        <v>782</v>
      </c>
      <c r="D28" s="13">
        <v>250</v>
      </c>
      <c r="E28" s="13" t="s">
        <v>284</v>
      </c>
      <c r="F28" s="13"/>
      <c r="G28" s="70" t="s">
        <v>760</v>
      </c>
    </row>
    <row r="29" spans="1:7" x14ac:dyDescent="0.25">
      <c r="A29" s="62">
        <v>26</v>
      </c>
      <c r="B29" s="13" t="s">
        <v>20</v>
      </c>
      <c r="C29" s="14" t="s">
        <v>783</v>
      </c>
      <c r="D29" s="13">
        <v>1255</v>
      </c>
      <c r="E29" s="13" t="s">
        <v>284</v>
      </c>
      <c r="F29" s="13"/>
      <c r="G29" s="70" t="s">
        <v>784</v>
      </c>
    </row>
    <row r="30" spans="1:7" x14ac:dyDescent="0.25">
      <c r="A30" s="62">
        <v>27</v>
      </c>
      <c r="B30" s="13" t="s">
        <v>20</v>
      </c>
      <c r="C30" s="14" t="s">
        <v>785</v>
      </c>
      <c r="D30" s="13">
        <v>220</v>
      </c>
      <c r="E30" s="13" t="s">
        <v>284</v>
      </c>
      <c r="F30" s="13"/>
      <c r="G30" s="70" t="s">
        <v>784</v>
      </c>
    </row>
    <row r="31" spans="1:7" x14ac:dyDescent="0.25">
      <c r="A31" s="62">
        <v>28</v>
      </c>
      <c r="B31" s="13" t="s">
        <v>20</v>
      </c>
      <c r="C31" s="14" t="s">
        <v>786</v>
      </c>
      <c r="D31" s="13">
        <v>180</v>
      </c>
      <c r="E31" s="13" t="s">
        <v>284</v>
      </c>
      <c r="F31" s="13"/>
      <c r="G31" s="70" t="s">
        <v>784</v>
      </c>
    </row>
    <row r="32" spans="1:7" x14ac:dyDescent="0.25">
      <c r="A32" s="62">
        <v>29</v>
      </c>
      <c r="B32" s="13" t="s">
        <v>20</v>
      </c>
      <c r="C32" s="14" t="s">
        <v>787</v>
      </c>
      <c r="D32" s="13">
        <v>145</v>
      </c>
      <c r="E32" s="13" t="s">
        <v>284</v>
      </c>
      <c r="F32" s="13"/>
      <c r="G32" s="70" t="s">
        <v>784</v>
      </c>
    </row>
    <row r="33" spans="1:7" x14ac:dyDescent="0.25">
      <c r="A33" s="62">
        <v>30</v>
      </c>
      <c r="B33" s="13" t="s">
        <v>84</v>
      </c>
      <c r="C33" s="14" t="s">
        <v>788</v>
      </c>
      <c r="D33" s="13">
        <v>200</v>
      </c>
      <c r="E33" s="13" t="s">
        <v>284</v>
      </c>
      <c r="F33" s="13"/>
      <c r="G33" s="70" t="s">
        <v>784</v>
      </c>
    </row>
    <row r="34" spans="1:7" x14ac:dyDescent="0.25">
      <c r="A34" s="62">
        <v>31</v>
      </c>
      <c r="B34" s="61" t="s">
        <v>20</v>
      </c>
      <c r="C34" s="66" t="s">
        <v>789</v>
      </c>
      <c r="D34" s="13">
        <v>100</v>
      </c>
      <c r="E34" s="61" t="s">
        <v>284</v>
      </c>
      <c r="F34" s="13"/>
      <c r="G34" s="70" t="s">
        <v>784</v>
      </c>
    </row>
    <row r="35" spans="1:7" x14ac:dyDescent="0.25">
      <c r="A35" s="62">
        <v>32</v>
      </c>
      <c r="B35" s="61" t="s">
        <v>20</v>
      </c>
      <c r="C35" s="66" t="s">
        <v>790</v>
      </c>
      <c r="D35" s="13">
        <v>100</v>
      </c>
      <c r="E35" s="61" t="s">
        <v>284</v>
      </c>
      <c r="F35" s="13"/>
      <c r="G35" s="70" t="s">
        <v>784</v>
      </c>
    </row>
    <row r="36" spans="1:7" x14ac:dyDescent="0.25">
      <c r="A36" s="62">
        <v>33</v>
      </c>
      <c r="B36" s="61" t="s">
        <v>20</v>
      </c>
      <c r="C36" s="66" t="s">
        <v>791</v>
      </c>
      <c r="D36" s="13">
        <v>100</v>
      </c>
      <c r="E36" s="61" t="s">
        <v>284</v>
      </c>
      <c r="F36" s="13"/>
      <c r="G36" s="70" t="s">
        <v>784</v>
      </c>
    </row>
    <row r="37" spans="1:7" x14ac:dyDescent="0.25">
      <c r="A37" s="62">
        <v>34</v>
      </c>
      <c r="B37" s="61" t="s">
        <v>20</v>
      </c>
      <c r="C37" s="66" t="s">
        <v>792</v>
      </c>
      <c r="D37" s="13">
        <v>100</v>
      </c>
      <c r="E37" s="61" t="s">
        <v>284</v>
      </c>
      <c r="F37" s="13"/>
      <c r="G37" s="70" t="s">
        <v>784</v>
      </c>
    </row>
    <row r="38" spans="1:7" x14ac:dyDescent="0.25">
      <c r="A38" s="62">
        <v>35</v>
      </c>
      <c r="B38" s="61" t="s">
        <v>20</v>
      </c>
      <c r="C38" s="14" t="s">
        <v>793</v>
      </c>
      <c r="D38" s="13">
        <v>100</v>
      </c>
      <c r="E38" s="61" t="s">
        <v>284</v>
      </c>
      <c r="F38" s="13"/>
      <c r="G38" s="70" t="s">
        <v>784</v>
      </c>
    </row>
    <row r="39" spans="1:7" x14ac:dyDescent="0.25">
      <c r="A39" s="62">
        <v>36</v>
      </c>
      <c r="B39" s="61" t="s">
        <v>20</v>
      </c>
      <c r="C39" s="14" t="s">
        <v>794</v>
      </c>
      <c r="D39" s="13">
        <v>215</v>
      </c>
      <c r="E39" s="61" t="s">
        <v>284</v>
      </c>
      <c r="F39" s="13"/>
      <c r="G39" s="70" t="s">
        <v>784</v>
      </c>
    </row>
    <row r="40" spans="1:7" x14ac:dyDescent="0.25">
      <c r="A40" s="62">
        <v>37</v>
      </c>
      <c r="B40" s="61" t="s">
        <v>20</v>
      </c>
      <c r="C40" s="14" t="s">
        <v>795</v>
      </c>
      <c r="D40" s="13">
        <v>360</v>
      </c>
      <c r="E40" s="61" t="s">
        <v>284</v>
      </c>
      <c r="F40" s="13"/>
      <c r="G40" s="70" t="s">
        <v>784</v>
      </c>
    </row>
    <row r="41" spans="1:7" s="316" customFormat="1" x14ac:dyDescent="0.25">
      <c r="A41" s="315">
        <v>38</v>
      </c>
      <c r="B41" s="307" t="s">
        <v>20</v>
      </c>
      <c r="C41" s="25" t="s">
        <v>1162</v>
      </c>
      <c r="D41" s="26">
        <v>1410</v>
      </c>
      <c r="E41" s="307" t="s">
        <v>284</v>
      </c>
      <c r="F41" s="26"/>
      <c r="G41" s="137" t="s">
        <v>784</v>
      </c>
    </row>
    <row r="42" spans="1:7" x14ac:dyDescent="0.25">
      <c r="A42" s="62">
        <v>39</v>
      </c>
      <c r="B42" s="61" t="s">
        <v>20</v>
      </c>
      <c r="C42" s="14" t="s">
        <v>797</v>
      </c>
      <c r="D42" s="13">
        <v>200</v>
      </c>
      <c r="E42" s="61" t="s">
        <v>284</v>
      </c>
      <c r="F42" s="13"/>
      <c r="G42" s="70" t="s">
        <v>784</v>
      </c>
    </row>
    <row r="43" spans="1:7" x14ac:dyDescent="0.25">
      <c r="A43" s="62">
        <v>40</v>
      </c>
      <c r="B43" s="61" t="s">
        <v>20</v>
      </c>
      <c r="C43" s="14" t="s">
        <v>798</v>
      </c>
      <c r="D43" s="13">
        <v>140</v>
      </c>
      <c r="E43" s="61" t="s">
        <v>284</v>
      </c>
      <c r="F43" s="13"/>
      <c r="G43" s="70" t="s">
        <v>784</v>
      </c>
    </row>
    <row r="44" spans="1:7" x14ac:dyDescent="0.25">
      <c r="A44" s="62">
        <v>41</v>
      </c>
      <c r="B44" s="61" t="s">
        <v>20</v>
      </c>
      <c r="C44" s="14" t="s">
        <v>799</v>
      </c>
      <c r="D44" s="13">
        <v>140</v>
      </c>
      <c r="E44" s="61" t="s">
        <v>284</v>
      </c>
      <c r="F44" s="13"/>
      <c r="G44" s="70" t="s">
        <v>784</v>
      </c>
    </row>
    <row r="45" spans="1:7" x14ac:dyDescent="0.25">
      <c r="A45" s="62">
        <v>42</v>
      </c>
      <c r="B45" s="61" t="s">
        <v>20</v>
      </c>
      <c r="C45" s="60" t="s">
        <v>800</v>
      </c>
      <c r="D45" s="13">
        <v>335</v>
      </c>
      <c r="E45" s="61" t="s">
        <v>284</v>
      </c>
      <c r="F45" s="13"/>
      <c r="G45" s="70" t="s">
        <v>784</v>
      </c>
    </row>
    <row r="46" spans="1:7" x14ac:dyDescent="0.25">
      <c r="A46" s="62">
        <v>43</v>
      </c>
      <c r="B46" s="61" t="s">
        <v>20</v>
      </c>
      <c r="C46" s="14" t="s">
        <v>801</v>
      </c>
      <c r="D46" s="13">
        <v>530</v>
      </c>
      <c r="E46" s="61" t="s">
        <v>284</v>
      </c>
      <c r="F46" s="13"/>
      <c r="G46" s="70" t="s">
        <v>784</v>
      </c>
    </row>
    <row r="47" spans="1:7" x14ac:dyDescent="0.25">
      <c r="A47" s="62">
        <v>44</v>
      </c>
      <c r="B47" s="61" t="s">
        <v>20</v>
      </c>
      <c r="C47" s="14" t="s">
        <v>802</v>
      </c>
      <c r="D47" s="13">
        <v>200</v>
      </c>
      <c r="E47" s="61" t="s">
        <v>284</v>
      </c>
      <c r="F47" s="13"/>
      <c r="G47" s="70" t="s">
        <v>784</v>
      </c>
    </row>
    <row r="48" spans="1:7" x14ac:dyDescent="0.25">
      <c r="A48" s="62">
        <v>45</v>
      </c>
      <c r="B48" s="61" t="s">
        <v>20</v>
      </c>
      <c r="C48" s="14" t="s">
        <v>803</v>
      </c>
      <c r="D48" s="13">
        <v>135</v>
      </c>
      <c r="E48" s="61" t="s">
        <v>284</v>
      </c>
      <c r="F48" s="13"/>
      <c r="G48" s="70" t="s">
        <v>784</v>
      </c>
    </row>
    <row r="49" spans="1:7" x14ac:dyDescent="0.25">
      <c r="A49" s="62">
        <v>46</v>
      </c>
      <c r="B49" s="61" t="s">
        <v>20</v>
      </c>
      <c r="C49" s="14" t="s">
        <v>804</v>
      </c>
      <c r="D49" s="13">
        <v>210</v>
      </c>
      <c r="E49" s="61" t="s">
        <v>284</v>
      </c>
      <c r="F49" s="13"/>
      <c r="G49" s="70" t="s">
        <v>784</v>
      </c>
    </row>
    <row r="50" spans="1:7" x14ac:dyDescent="0.25">
      <c r="A50" s="62">
        <v>47</v>
      </c>
      <c r="B50" s="61" t="s">
        <v>20</v>
      </c>
      <c r="C50" s="14" t="s">
        <v>805</v>
      </c>
      <c r="D50" s="13">
        <v>280</v>
      </c>
      <c r="E50" s="61" t="s">
        <v>284</v>
      </c>
      <c r="F50" s="13"/>
      <c r="G50" s="70" t="s">
        <v>784</v>
      </c>
    </row>
    <row r="51" spans="1:7" x14ac:dyDescent="0.25">
      <c r="A51" s="62">
        <v>48</v>
      </c>
      <c r="B51" s="61" t="s">
        <v>20</v>
      </c>
      <c r="C51" s="14" t="s">
        <v>806</v>
      </c>
      <c r="D51" s="13">
        <v>50</v>
      </c>
      <c r="E51" s="61" t="s">
        <v>284</v>
      </c>
      <c r="F51" s="13"/>
      <c r="G51" s="70" t="s">
        <v>784</v>
      </c>
    </row>
    <row r="52" spans="1:7" x14ac:dyDescent="0.25">
      <c r="A52" s="62">
        <v>49</v>
      </c>
      <c r="B52" s="61" t="s">
        <v>20</v>
      </c>
      <c r="C52" s="14">
        <v>6</v>
      </c>
      <c r="D52" s="13">
        <v>150</v>
      </c>
      <c r="E52" s="61" t="s">
        <v>284</v>
      </c>
      <c r="F52" s="13"/>
      <c r="G52" s="70" t="s">
        <v>784</v>
      </c>
    </row>
    <row r="53" spans="1:7" x14ac:dyDescent="0.25">
      <c r="A53" s="62">
        <v>50</v>
      </c>
      <c r="B53" s="61" t="s">
        <v>20</v>
      </c>
      <c r="C53" s="14">
        <v>5</v>
      </c>
      <c r="D53" s="13">
        <v>130</v>
      </c>
      <c r="E53" s="61" t="s">
        <v>284</v>
      </c>
      <c r="F53" s="13"/>
      <c r="G53" s="70" t="s">
        <v>784</v>
      </c>
    </row>
    <row r="54" spans="1:7" x14ac:dyDescent="0.25">
      <c r="A54" s="62">
        <v>51</v>
      </c>
      <c r="B54" s="61" t="s">
        <v>20</v>
      </c>
      <c r="C54" s="14">
        <v>4</v>
      </c>
      <c r="D54" s="13">
        <v>100</v>
      </c>
      <c r="E54" s="61" t="s">
        <v>284</v>
      </c>
      <c r="F54" s="13"/>
      <c r="G54" s="70" t="s">
        <v>784</v>
      </c>
    </row>
    <row r="55" spans="1:7" x14ac:dyDescent="0.25">
      <c r="A55" s="62">
        <v>52</v>
      </c>
      <c r="B55" s="61" t="s">
        <v>20</v>
      </c>
      <c r="C55" s="14" t="s">
        <v>517</v>
      </c>
      <c r="D55" s="13">
        <v>100</v>
      </c>
      <c r="E55" s="61" t="s">
        <v>284</v>
      </c>
      <c r="F55" s="13"/>
      <c r="G55" s="70" t="s">
        <v>784</v>
      </c>
    </row>
    <row r="56" spans="1:7" x14ac:dyDescent="0.25">
      <c r="A56" s="62">
        <v>53</v>
      </c>
      <c r="B56" s="61" t="s">
        <v>20</v>
      </c>
      <c r="C56" s="14" t="s">
        <v>807</v>
      </c>
      <c r="D56" s="13">
        <v>50</v>
      </c>
      <c r="E56" s="61" t="s">
        <v>284</v>
      </c>
      <c r="F56" s="13"/>
      <c r="G56" s="70" t="s">
        <v>784</v>
      </c>
    </row>
    <row r="57" spans="1:7" x14ac:dyDescent="0.25">
      <c r="A57" s="62">
        <v>54</v>
      </c>
      <c r="B57" s="61" t="s">
        <v>20</v>
      </c>
      <c r="C57" s="14" t="s">
        <v>808</v>
      </c>
      <c r="D57" s="13">
        <v>230</v>
      </c>
      <c r="E57" s="61" t="s">
        <v>284</v>
      </c>
      <c r="F57" s="13"/>
      <c r="G57" s="70" t="s">
        <v>784</v>
      </c>
    </row>
    <row r="58" spans="1:7" x14ac:dyDescent="0.25">
      <c r="A58" s="62">
        <v>55</v>
      </c>
      <c r="B58" s="61" t="s">
        <v>20</v>
      </c>
      <c r="C58" s="14" t="s">
        <v>809</v>
      </c>
      <c r="D58" s="13">
        <v>275</v>
      </c>
      <c r="E58" s="61" t="s">
        <v>284</v>
      </c>
      <c r="F58" s="13"/>
      <c r="G58" s="70" t="s">
        <v>784</v>
      </c>
    </row>
    <row r="59" spans="1:7" x14ac:dyDescent="0.25">
      <c r="A59" s="62">
        <v>56</v>
      </c>
      <c r="B59" s="61" t="s">
        <v>20</v>
      </c>
      <c r="C59" s="14" t="s">
        <v>810</v>
      </c>
      <c r="D59" s="13">
        <v>480</v>
      </c>
      <c r="E59" s="61" t="s">
        <v>284</v>
      </c>
      <c r="F59" s="13"/>
      <c r="G59" s="70" t="s">
        <v>784</v>
      </c>
    </row>
    <row r="60" spans="1:7" x14ac:dyDescent="0.25">
      <c r="A60" s="62">
        <v>57</v>
      </c>
      <c r="B60" s="61" t="s">
        <v>20</v>
      </c>
      <c r="C60" s="14" t="s">
        <v>811</v>
      </c>
      <c r="D60" s="13">
        <v>230</v>
      </c>
      <c r="E60" s="61" t="s">
        <v>284</v>
      </c>
      <c r="F60" s="13"/>
      <c r="G60" s="70" t="s">
        <v>784</v>
      </c>
    </row>
    <row r="61" spans="1:7" x14ac:dyDescent="0.25">
      <c r="A61" s="62">
        <v>58</v>
      </c>
      <c r="B61" s="61" t="s">
        <v>20</v>
      </c>
      <c r="C61" s="14" t="s">
        <v>812</v>
      </c>
      <c r="D61" s="13">
        <v>890</v>
      </c>
      <c r="E61" s="61" t="s">
        <v>284</v>
      </c>
      <c r="F61" s="13"/>
      <c r="G61" s="70" t="s">
        <v>784</v>
      </c>
    </row>
    <row r="62" spans="1:7" x14ac:dyDescent="0.25">
      <c r="A62" s="62">
        <v>59</v>
      </c>
      <c r="B62" s="61" t="s">
        <v>20</v>
      </c>
      <c r="C62" s="14" t="s">
        <v>813</v>
      </c>
      <c r="D62" s="13">
        <v>355</v>
      </c>
      <c r="E62" s="61" t="s">
        <v>284</v>
      </c>
      <c r="F62" s="13"/>
      <c r="G62" s="70" t="s">
        <v>784</v>
      </c>
    </row>
    <row r="63" spans="1:7" x14ac:dyDescent="0.25">
      <c r="A63" s="62">
        <v>60</v>
      </c>
      <c r="B63" s="61" t="s">
        <v>20</v>
      </c>
      <c r="C63" s="14" t="s">
        <v>814</v>
      </c>
      <c r="D63" s="13">
        <v>350</v>
      </c>
      <c r="E63" s="61" t="s">
        <v>284</v>
      </c>
      <c r="F63" s="13"/>
      <c r="G63" s="70" t="s">
        <v>784</v>
      </c>
    </row>
    <row r="64" spans="1:7" x14ac:dyDescent="0.25">
      <c r="A64" s="62">
        <v>61</v>
      </c>
      <c r="B64" s="61" t="s">
        <v>20</v>
      </c>
      <c r="C64" s="14" t="s">
        <v>815</v>
      </c>
      <c r="D64" s="13">
        <v>450</v>
      </c>
      <c r="E64" s="61" t="s">
        <v>284</v>
      </c>
      <c r="F64" s="13"/>
      <c r="G64" s="70" t="s">
        <v>784</v>
      </c>
    </row>
    <row r="65" spans="1:7" x14ac:dyDescent="0.25">
      <c r="A65" s="62">
        <v>62</v>
      </c>
      <c r="B65" s="61" t="s">
        <v>20</v>
      </c>
      <c r="C65" s="14" t="s">
        <v>816</v>
      </c>
      <c r="D65" s="13">
        <v>175</v>
      </c>
      <c r="E65" s="61" t="s">
        <v>284</v>
      </c>
      <c r="F65" s="13"/>
      <c r="G65" s="70" t="s">
        <v>784</v>
      </c>
    </row>
    <row r="66" spans="1:7" x14ac:dyDescent="0.25">
      <c r="A66" s="62">
        <v>63</v>
      </c>
      <c r="B66" s="61" t="s">
        <v>20</v>
      </c>
      <c r="C66" s="14" t="s">
        <v>817</v>
      </c>
      <c r="D66" s="13">
        <v>125</v>
      </c>
      <c r="E66" s="61" t="s">
        <v>284</v>
      </c>
      <c r="F66" s="13"/>
      <c r="G66" s="70" t="s">
        <v>784</v>
      </c>
    </row>
    <row r="67" spans="1:7" x14ac:dyDescent="0.25">
      <c r="A67" s="62">
        <v>64</v>
      </c>
      <c r="B67" s="61" t="s">
        <v>20</v>
      </c>
      <c r="C67" s="14" t="s">
        <v>818</v>
      </c>
      <c r="D67" s="13">
        <v>125</v>
      </c>
      <c r="E67" s="61" t="s">
        <v>284</v>
      </c>
      <c r="F67" s="13"/>
      <c r="G67" s="70" t="s">
        <v>784</v>
      </c>
    </row>
    <row r="68" spans="1:7" x14ac:dyDescent="0.25">
      <c r="A68" s="62">
        <v>65</v>
      </c>
      <c r="B68" s="13" t="s">
        <v>39</v>
      </c>
      <c r="C68" s="14" t="s">
        <v>577</v>
      </c>
      <c r="D68" s="13">
        <v>1275</v>
      </c>
      <c r="E68" s="61" t="s">
        <v>284</v>
      </c>
      <c r="F68" s="13"/>
      <c r="G68" s="70" t="s">
        <v>784</v>
      </c>
    </row>
    <row r="69" spans="1:7" x14ac:dyDescent="0.25">
      <c r="A69" s="62">
        <v>66</v>
      </c>
      <c r="B69" s="13" t="s">
        <v>20</v>
      </c>
      <c r="C69" s="11" t="s">
        <v>819</v>
      </c>
      <c r="D69" s="13">
        <v>140</v>
      </c>
      <c r="E69" s="61" t="s">
        <v>284</v>
      </c>
      <c r="F69" s="13"/>
      <c r="G69" s="70" t="s">
        <v>784</v>
      </c>
    </row>
    <row r="70" spans="1:7" x14ac:dyDescent="0.25">
      <c r="A70" s="62">
        <v>67</v>
      </c>
      <c r="B70" s="13" t="s">
        <v>20</v>
      </c>
      <c r="C70" s="11" t="s">
        <v>820</v>
      </c>
      <c r="D70" s="13">
        <v>210</v>
      </c>
      <c r="E70" s="61" t="s">
        <v>284</v>
      </c>
      <c r="F70" s="13"/>
      <c r="G70" s="70" t="s">
        <v>784</v>
      </c>
    </row>
    <row r="71" spans="1:7" x14ac:dyDescent="0.25">
      <c r="A71" s="62">
        <v>68</v>
      </c>
      <c r="B71" s="13" t="s">
        <v>20</v>
      </c>
      <c r="C71" s="11" t="s">
        <v>821</v>
      </c>
      <c r="D71" s="13">
        <v>120</v>
      </c>
      <c r="E71" s="61" t="s">
        <v>284</v>
      </c>
      <c r="F71" s="13"/>
      <c r="G71" s="70" t="s">
        <v>784</v>
      </c>
    </row>
    <row r="72" spans="1:7" x14ac:dyDescent="0.25">
      <c r="A72" s="62">
        <v>69</v>
      </c>
      <c r="B72" s="13" t="s">
        <v>20</v>
      </c>
      <c r="C72" s="11" t="s">
        <v>822</v>
      </c>
      <c r="D72" s="13">
        <v>200</v>
      </c>
      <c r="E72" s="61" t="s">
        <v>284</v>
      </c>
      <c r="F72" s="13"/>
      <c r="G72" s="70" t="s">
        <v>784</v>
      </c>
    </row>
    <row r="73" spans="1:7" x14ac:dyDescent="0.25">
      <c r="A73" s="62">
        <v>70</v>
      </c>
      <c r="B73" s="13" t="s">
        <v>20</v>
      </c>
      <c r="C73" s="11" t="s">
        <v>823</v>
      </c>
      <c r="D73" s="13">
        <v>250</v>
      </c>
      <c r="E73" s="61" t="s">
        <v>284</v>
      </c>
      <c r="F73" s="13"/>
      <c r="G73" s="70" t="s">
        <v>784</v>
      </c>
    </row>
    <row r="74" spans="1:7" x14ac:dyDescent="0.25">
      <c r="A74" s="62">
        <v>71</v>
      </c>
      <c r="B74" s="13" t="s">
        <v>20</v>
      </c>
      <c r="C74" s="11" t="s">
        <v>824</v>
      </c>
      <c r="D74" s="13">
        <v>190</v>
      </c>
      <c r="E74" s="61" t="s">
        <v>284</v>
      </c>
      <c r="F74" s="13"/>
      <c r="G74" s="70" t="s">
        <v>784</v>
      </c>
    </row>
    <row r="75" spans="1:7" x14ac:dyDescent="0.25">
      <c r="A75" s="62">
        <v>72</v>
      </c>
      <c r="B75" s="13" t="s">
        <v>84</v>
      </c>
      <c r="C75" s="14" t="s">
        <v>757</v>
      </c>
      <c r="D75" s="13">
        <v>550</v>
      </c>
      <c r="E75" s="13" t="s">
        <v>284</v>
      </c>
      <c r="F75" s="13"/>
      <c r="G75" s="70" t="s">
        <v>577</v>
      </c>
    </row>
    <row r="76" spans="1:7" x14ac:dyDescent="0.25">
      <c r="A76" s="62">
        <v>73</v>
      </c>
      <c r="B76" s="13" t="s">
        <v>20</v>
      </c>
      <c r="C76" s="11" t="s">
        <v>736</v>
      </c>
      <c r="D76" s="13">
        <v>1720</v>
      </c>
      <c r="E76" s="13" t="s">
        <v>284</v>
      </c>
      <c r="F76" s="13"/>
      <c r="G76" s="70" t="s">
        <v>577</v>
      </c>
    </row>
    <row r="77" spans="1:7" s="296" customFormat="1" x14ac:dyDescent="0.25">
      <c r="A77" s="62">
        <v>74</v>
      </c>
      <c r="B77" s="13" t="s">
        <v>418</v>
      </c>
      <c r="C77" s="11" t="s">
        <v>758</v>
      </c>
      <c r="D77" s="13">
        <v>2200</v>
      </c>
      <c r="E77" s="13" t="s">
        <v>284</v>
      </c>
      <c r="F77" s="13"/>
      <c r="G77" s="70" t="s">
        <v>577</v>
      </c>
    </row>
    <row r="78" spans="1:7" s="316" customFormat="1" x14ac:dyDescent="0.25">
      <c r="A78" s="315">
        <v>75</v>
      </c>
      <c r="B78" s="26" t="s">
        <v>20</v>
      </c>
      <c r="C78" s="25" t="s">
        <v>1184</v>
      </c>
      <c r="D78" s="26">
        <v>390</v>
      </c>
      <c r="E78" s="26" t="s">
        <v>22</v>
      </c>
      <c r="F78" s="26"/>
      <c r="G78" s="137" t="s">
        <v>577</v>
      </c>
    </row>
    <row r="79" spans="1:7" s="316" customFormat="1" x14ac:dyDescent="0.25">
      <c r="A79" s="62">
        <v>76</v>
      </c>
      <c r="B79" s="13" t="s">
        <v>20</v>
      </c>
      <c r="C79" s="11" t="s">
        <v>759</v>
      </c>
      <c r="D79" s="13">
        <v>460</v>
      </c>
      <c r="E79" s="13" t="s">
        <v>284</v>
      </c>
      <c r="F79" s="13"/>
      <c r="G79" s="70" t="s">
        <v>577</v>
      </c>
    </row>
    <row r="80" spans="1:7" s="316" customFormat="1" x14ac:dyDescent="0.25">
      <c r="A80" s="315">
        <v>77</v>
      </c>
      <c r="B80" s="307" t="s">
        <v>20</v>
      </c>
      <c r="C80" s="25" t="s">
        <v>1185</v>
      </c>
      <c r="D80" s="26">
        <v>690</v>
      </c>
      <c r="E80" s="307" t="s">
        <v>284</v>
      </c>
      <c r="F80" s="24"/>
      <c r="G80" s="314" t="s">
        <v>826</v>
      </c>
    </row>
    <row r="81" spans="1:7" x14ac:dyDescent="0.25">
      <c r="A81" s="62">
        <v>78</v>
      </c>
      <c r="B81" s="61" t="s">
        <v>20</v>
      </c>
      <c r="C81" s="66" t="s">
        <v>825</v>
      </c>
      <c r="D81" s="13">
        <v>530</v>
      </c>
      <c r="E81" s="61" t="s">
        <v>284</v>
      </c>
      <c r="F81" s="61"/>
      <c r="G81" s="127" t="s">
        <v>826</v>
      </c>
    </row>
    <row r="82" spans="1:7" x14ac:dyDescent="0.25">
      <c r="A82" s="62">
        <v>79</v>
      </c>
      <c r="B82" s="61" t="s">
        <v>20</v>
      </c>
      <c r="C82" s="66" t="s">
        <v>827</v>
      </c>
      <c r="D82" s="13">
        <v>85</v>
      </c>
      <c r="E82" s="61" t="s">
        <v>284</v>
      </c>
      <c r="F82" s="61"/>
      <c r="G82" s="127" t="s">
        <v>826</v>
      </c>
    </row>
    <row r="83" spans="1:7" x14ac:dyDescent="0.25">
      <c r="A83" s="62">
        <v>80</v>
      </c>
      <c r="B83" s="61" t="s">
        <v>20</v>
      </c>
      <c r="C83" s="66" t="s">
        <v>828</v>
      </c>
      <c r="D83" s="13">
        <v>305</v>
      </c>
      <c r="E83" s="61" t="s">
        <v>284</v>
      </c>
      <c r="F83" s="61"/>
      <c r="G83" s="127" t="s">
        <v>826</v>
      </c>
    </row>
    <row r="84" spans="1:7" x14ac:dyDescent="0.25">
      <c r="A84" s="62">
        <v>81</v>
      </c>
      <c r="B84" s="61" t="s">
        <v>20</v>
      </c>
      <c r="C84" s="11" t="s">
        <v>829</v>
      </c>
      <c r="D84" s="13">
        <v>1150</v>
      </c>
      <c r="E84" s="61" t="s">
        <v>284</v>
      </c>
      <c r="F84" s="11"/>
      <c r="G84" s="127" t="s">
        <v>826</v>
      </c>
    </row>
    <row r="85" spans="1:7" x14ac:dyDescent="0.25">
      <c r="A85" s="62">
        <v>82</v>
      </c>
      <c r="B85" s="13" t="s">
        <v>20</v>
      </c>
      <c r="C85" s="11" t="s">
        <v>830</v>
      </c>
      <c r="D85" s="13">
        <v>1090</v>
      </c>
      <c r="E85" s="61" t="s">
        <v>284</v>
      </c>
      <c r="F85" s="11"/>
      <c r="G85" s="127" t="s">
        <v>826</v>
      </c>
    </row>
    <row r="86" spans="1:7" s="316" customFormat="1" x14ac:dyDescent="0.25">
      <c r="A86" s="315">
        <v>83</v>
      </c>
      <c r="B86" s="26" t="s">
        <v>39</v>
      </c>
      <c r="C86" s="24" t="s">
        <v>1187</v>
      </c>
      <c r="D86" s="26">
        <v>1800</v>
      </c>
      <c r="E86" s="307" t="s">
        <v>284</v>
      </c>
      <c r="F86" s="24"/>
      <c r="G86" s="314" t="s">
        <v>826</v>
      </c>
    </row>
    <row r="87" spans="1:7" x14ac:dyDescent="0.25">
      <c r="A87" s="62">
        <v>84</v>
      </c>
      <c r="B87" s="13" t="s">
        <v>20</v>
      </c>
      <c r="C87" s="11" t="s">
        <v>831</v>
      </c>
      <c r="D87" s="13">
        <v>100</v>
      </c>
      <c r="E87" s="61" t="s">
        <v>284</v>
      </c>
      <c r="F87" s="11"/>
      <c r="G87" s="127" t="s">
        <v>826</v>
      </c>
    </row>
    <row r="88" spans="1:7" x14ac:dyDescent="0.25">
      <c r="A88" s="62">
        <v>85</v>
      </c>
      <c r="B88" s="13" t="s">
        <v>20</v>
      </c>
      <c r="C88" s="11" t="s">
        <v>832</v>
      </c>
      <c r="D88" s="13">
        <v>510</v>
      </c>
      <c r="E88" s="61" t="s">
        <v>284</v>
      </c>
      <c r="F88" s="11"/>
      <c r="G88" s="127" t="s">
        <v>826</v>
      </c>
    </row>
    <row r="89" spans="1:7" s="316" customFormat="1" x14ac:dyDescent="0.25">
      <c r="A89" s="20">
        <v>86</v>
      </c>
      <c r="B89" s="307" t="s">
        <v>20</v>
      </c>
      <c r="C89" s="312" t="s">
        <v>1186</v>
      </c>
      <c r="D89" s="26">
        <v>1020</v>
      </c>
      <c r="E89" s="26" t="s">
        <v>284</v>
      </c>
      <c r="F89" s="317"/>
      <c r="G89" s="314" t="s">
        <v>833</v>
      </c>
    </row>
    <row r="90" spans="1:7" x14ac:dyDescent="0.25">
      <c r="A90" s="7">
        <v>87</v>
      </c>
      <c r="B90" s="13" t="s">
        <v>20</v>
      </c>
      <c r="C90" s="14">
        <v>5</v>
      </c>
      <c r="D90" s="13">
        <v>465</v>
      </c>
      <c r="E90" s="13" t="s">
        <v>284</v>
      </c>
      <c r="F90" s="60"/>
      <c r="G90" s="127" t="s">
        <v>833</v>
      </c>
    </row>
    <row r="91" spans="1:7" x14ac:dyDescent="0.25">
      <c r="A91" s="7">
        <v>88</v>
      </c>
      <c r="B91" s="13" t="s">
        <v>20</v>
      </c>
      <c r="C91" s="14" t="s">
        <v>834</v>
      </c>
      <c r="D91" s="13">
        <v>250</v>
      </c>
      <c r="E91" s="13" t="s">
        <v>284</v>
      </c>
      <c r="F91" s="60"/>
      <c r="G91" s="127" t="s">
        <v>833</v>
      </c>
    </row>
    <row r="92" spans="1:7" x14ac:dyDescent="0.25">
      <c r="A92" s="7">
        <v>89</v>
      </c>
      <c r="B92" s="13" t="s">
        <v>20</v>
      </c>
      <c r="C92" s="14" t="s">
        <v>835</v>
      </c>
      <c r="D92" s="13">
        <v>200</v>
      </c>
      <c r="E92" s="13" t="s">
        <v>284</v>
      </c>
      <c r="F92" s="60"/>
      <c r="G92" s="127" t="s">
        <v>833</v>
      </c>
    </row>
    <row r="93" spans="1:7" x14ac:dyDescent="0.25">
      <c r="A93" s="7">
        <v>90</v>
      </c>
      <c r="B93" s="13" t="s">
        <v>20</v>
      </c>
      <c r="C93" s="14" t="s">
        <v>836</v>
      </c>
      <c r="D93" s="13">
        <v>320</v>
      </c>
      <c r="E93" s="13" t="s">
        <v>284</v>
      </c>
      <c r="F93" s="60"/>
      <c r="G93" s="127" t="s">
        <v>833</v>
      </c>
    </row>
    <row r="94" spans="1:7" x14ac:dyDescent="0.25">
      <c r="A94" s="7">
        <v>91</v>
      </c>
      <c r="B94" s="13" t="s">
        <v>20</v>
      </c>
      <c r="C94" s="14" t="s">
        <v>837</v>
      </c>
      <c r="D94" s="13">
        <v>280</v>
      </c>
      <c r="E94" s="13" t="s">
        <v>284</v>
      </c>
      <c r="F94" s="60"/>
      <c r="G94" s="127" t="s">
        <v>833</v>
      </c>
    </row>
    <row r="95" spans="1:7" x14ac:dyDescent="0.25">
      <c r="A95" s="7">
        <v>92</v>
      </c>
      <c r="B95" s="13" t="s">
        <v>20</v>
      </c>
      <c r="C95" s="14" t="s">
        <v>838</v>
      </c>
      <c r="D95" s="13">
        <v>290</v>
      </c>
      <c r="E95" s="13" t="s">
        <v>284</v>
      </c>
      <c r="F95" s="60"/>
      <c r="G95" s="127" t="s">
        <v>833</v>
      </c>
    </row>
    <row r="96" spans="1:7" x14ac:dyDescent="0.25">
      <c r="A96" s="7">
        <v>93</v>
      </c>
      <c r="B96" s="13" t="s">
        <v>20</v>
      </c>
      <c r="C96" s="14">
        <v>1</v>
      </c>
      <c r="D96" s="13">
        <v>380</v>
      </c>
      <c r="E96" s="13" t="s">
        <v>284</v>
      </c>
      <c r="F96" s="60"/>
      <c r="G96" s="127" t="s">
        <v>833</v>
      </c>
    </row>
    <row r="97" spans="1:7" x14ac:dyDescent="0.25">
      <c r="A97" s="7">
        <v>94</v>
      </c>
      <c r="B97" s="13" t="s">
        <v>20</v>
      </c>
      <c r="C97" s="14">
        <v>3</v>
      </c>
      <c r="D97" s="13">
        <v>490</v>
      </c>
      <c r="E97" s="13" t="s">
        <v>284</v>
      </c>
      <c r="F97" s="60"/>
      <c r="G97" s="127" t="s">
        <v>833</v>
      </c>
    </row>
    <row r="98" spans="1:7" x14ac:dyDescent="0.25">
      <c r="A98" s="7">
        <v>95</v>
      </c>
      <c r="B98" s="13" t="s">
        <v>20</v>
      </c>
      <c r="C98" s="14">
        <v>7</v>
      </c>
      <c r="D98" s="13">
        <v>400</v>
      </c>
      <c r="E98" s="13" t="s">
        <v>284</v>
      </c>
      <c r="F98" s="60"/>
      <c r="G98" s="127" t="s">
        <v>833</v>
      </c>
    </row>
    <row r="99" spans="1:7" x14ac:dyDescent="0.25">
      <c r="A99" s="7">
        <v>96</v>
      </c>
      <c r="B99" s="13" t="s">
        <v>20</v>
      </c>
      <c r="C99" s="14">
        <v>9</v>
      </c>
      <c r="D99" s="13">
        <v>475</v>
      </c>
      <c r="E99" s="13" t="s">
        <v>284</v>
      </c>
      <c r="F99" s="60"/>
      <c r="G99" s="127" t="s">
        <v>833</v>
      </c>
    </row>
    <row r="100" spans="1:7" x14ac:dyDescent="0.25">
      <c r="A100" s="7">
        <v>97</v>
      </c>
      <c r="B100" s="13" t="s">
        <v>20</v>
      </c>
      <c r="C100" s="14">
        <v>11</v>
      </c>
      <c r="D100" s="13">
        <v>420</v>
      </c>
      <c r="E100" s="13" t="s">
        <v>284</v>
      </c>
      <c r="F100" s="60"/>
      <c r="G100" s="127" t="s">
        <v>833</v>
      </c>
    </row>
    <row r="101" spans="1:7" x14ac:dyDescent="0.25">
      <c r="A101" s="7">
        <v>98</v>
      </c>
      <c r="B101" s="13" t="s">
        <v>20</v>
      </c>
      <c r="C101" s="14" t="s">
        <v>839</v>
      </c>
      <c r="D101" s="13">
        <v>360</v>
      </c>
      <c r="E101" s="13" t="s">
        <v>284</v>
      </c>
      <c r="F101" s="60"/>
      <c r="G101" s="127" t="s">
        <v>833</v>
      </c>
    </row>
    <row r="102" spans="1:7" x14ac:dyDescent="0.25">
      <c r="A102" s="7">
        <v>99</v>
      </c>
      <c r="B102" s="13" t="s">
        <v>20</v>
      </c>
      <c r="C102" s="14" t="s">
        <v>840</v>
      </c>
      <c r="D102" s="13">
        <v>320</v>
      </c>
      <c r="E102" s="13" t="s">
        <v>284</v>
      </c>
      <c r="F102" s="60"/>
      <c r="G102" s="127" t="s">
        <v>833</v>
      </c>
    </row>
    <row r="103" spans="1:7" s="316" customFormat="1" x14ac:dyDescent="0.25">
      <c r="A103" s="20">
        <v>100</v>
      </c>
      <c r="B103" s="307" t="s">
        <v>57</v>
      </c>
      <c r="C103" s="312" t="s">
        <v>1163</v>
      </c>
      <c r="D103" s="26">
        <v>1500</v>
      </c>
      <c r="E103" s="26" t="s">
        <v>22</v>
      </c>
      <c r="F103" s="307"/>
      <c r="G103" s="314" t="s">
        <v>841</v>
      </c>
    </row>
    <row r="104" spans="1:7" x14ac:dyDescent="0.25">
      <c r="A104" s="7">
        <v>101</v>
      </c>
      <c r="B104" s="13" t="s">
        <v>20</v>
      </c>
      <c r="C104" s="11" t="s">
        <v>842</v>
      </c>
      <c r="D104" s="13">
        <v>780</v>
      </c>
      <c r="E104" s="13" t="s">
        <v>284</v>
      </c>
      <c r="F104" s="11"/>
      <c r="G104" s="70" t="s">
        <v>841</v>
      </c>
    </row>
    <row r="105" spans="1:7" x14ac:dyDescent="0.25">
      <c r="A105" s="7">
        <v>102</v>
      </c>
      <c r="B105" s="13" t="s">
        <v>84</v>
      </c>
      <c r="C105" s="11" t="s">
        <v>821</v>
      </c>
      <c r="D105" s="13">
        <v>190</v>
      </c>
      <c r="E105" s="13" t="s">
        <v>284</v>
      </c>
      <c r="F105" s="11"/>
      <c r="G105" s="70" t="s">
        <v>841</v>
      </c>
    </row>
    <row r="106" spans="1:7" x14ac:dyDescent="0.25">
      <c r="A106" s="7">
        <v>103</v>
      </c>
      <c r="B106" s="13" t="s">
        <v>20</v>
      </c>
      <c r="C106" s="11" t="s">
        <v>843</v>
      </c>
      <c r="D106" s="13">
        <v>420</v>
      </c>
      <c r="E106" s="13" t="s">
        <v>284</v>
      </c>
      <c r="F106" s="11"/>
      <c r="G106" s="70" t="s">
        <v>841</v>
      </c>
    </row>
    <row r="107" spans="1:7" x14ac:dyDescent="0.25">
      <c r="A107" s="7">
        <v>104</v>
      </c>
      <c r="B107" s="13" t="s">
        <v>20</v>
      </c>
      <c r="C107" s="11" t="s">
        <v>844</v>
      </c>
      <c r="D107" s="13">
        <v>245</v>
      </c>
      <c r="E107" s="13" t="s">
        <v>284</v>
      </c>
      <c r="F107" s="11"/>
      <c r="G107" s="70" t="s">
        <v>841</v>
      </c>
    </row>
    <row r="108" spans="1:7" x14ac:dyDescent="0.25">
      <c r="A108" s="7">
        <v>105</v>
      </c>
      <c r="B108" s="13" t="s">
        <v>20</v>
      </c>
      <c r="C108" s="11" t="s">
        <v>845</v>
      </c>
      <c r="D108" s="13">
        <v>220</v>
      </c>
      <c r="E108" s="13" t="s">
        <v>284</v>
      </c>
      <c r="F108" s="11"/>
      <c r="G108" s="70" t="s">
        <v>841</v>
      </c>
    </row>
    <row r="109" spans="1:7" x14ac:dyDescent="0.25">
      <c r="A109" s="7">
        <v>106</v>
      </c>
      <c r="B109" s="13" t="s">
        <v>20</v>
      </c>
      <c r="C109" s="11" t="s">
        <v>846</v>
      </c>
      <c r="D109" s="13">
        <v>240</v>
      </c>
      <c r="E109" s="13" t="s">
        <v>284</v>
      </c>
      <c r="F109" s="11"/>
      <c r="G109" s="70" t="s">
        <v>841</v>
      </c>
    </row>
    <row r="110" spans="1:7" x14ac:dyDescent="0.25">
      <c r="A110" s="7">
        <v>107</v>
      </c>
      <c r="B110" s="13" t="s">
        <v>20</v>
      </c>
      <c r="C110" s="11" t="s">
        <v>847</v>
      </c>
      <c r="D110" s="13">
        <v>1030</v>
      </c>
      <c r="E110" s="13" t="s">
        <v>284</v>
      </c>
      <c r="F110" s="11"/>
      <c r="G110" s="70" t="s">
        <v>841</v>
      </c>
    </row>
    <row r="111" spans="1:7" x14ac:dyDescent="0.25">
      <c r="A111" s="7">
        <v>108</v>
      </c>
      <c r="B111" s="13" t="s">
        <v>20</v>
      </c>
      <c r="C111" s="11" t="s">
        <v>848</v>
      </c>
      <c r="D111" s="13">
        <v>290</v>
      </c>
      <c r="E111" s="13" t="s">
        <v>284</v>
      </c>
      <c r="F111" s="11"/>
      <c r="G111" s="70" t="s">
        <v>841</v>
      </c>
    </row>
    <row r="112" spans="1:7" x14ac:dyDescent="0.25">
      <c r="A112" s="7">
        <v>109</v>
      </c>
      <c r="B112" s="13" t="s">
        <v>20</v>
      </c>
      <c r="C112" s="11" t="s">
        <v>849</v>
      </c>
      <c r="D112" s="13">
        <v>320</v>
      </c>
      <c r="E112" s="13" t="s">
        <v>284</v>
      </c>
      <c r="F112" s="11"/>
      <c r="G112" s="70" t="s">
        <v>841</v>
      </c>
    </row>
    <row r="113" spans="1:7" x14ac:dyDescent="0.25">
      <c r="A113" s="7">
        <v>110</v>
      </c>
      <c r="B113" s="13" t="s">
        <v>850</v>
      </c>
      <c r="C113" s="11" t="s">
        <v>851</v>
      </c>
      <c r="D113" s="13">
        <v>180</v>
      </c>
      <c r="E113" s="13" t="s">
        <v>284</v>
      </c>
      <c r="F113" s="11"/>
      <c r="G113" s="70" t="s">
        <v>841</v>
      </c>
    </row>
    <row r="114" spans="1:7" x14ac:dyDescent="0.25">
      <c r="A114" s="7">
        <v>111</v>
      </c>
      <c r="B114" s="13" t="s">
        <v>20</v>
      </c>
      <c r="C114" s="11" t="s">
        <v>852</v>
      </c>
      <c r="D114" s="13">
        <v>660</v>
      </c>
      <c r="E114" s="13" t="s">
        <v>284</v>
      </c>
      <c r="F114" s="11"/>
      <c r="G114" s="70" t="s">
        <v>841</v>
      </c>
    </row>
    <row r="115" spans="1:7" x14ac:dyDescent="0.25">
      <c r="A115" s="7">
        <v>112</v>
      </c>
      <c r="B115" s="13" t="s">
        <v>20</v>
      </c>
      <c r="C115" s="11" t="s">
        <v>853</v>
      </c>
      <c r="D115" s="13">
        <v>460</v>
      </c>
      <c r="E115" s="13" t="s">
        <v>284</v>
      </c>
      <c r="F115" s="11"/>
      <c r="G115" s="70" t="s">
        <v>841</v>
      </c>
    </row>
    <row r="116" spans="1:7" x14ac:dyDescent="0.25">
      <c r="A116" s="7">
        <v>113</v>
      </c>
      <c r="B116" s="13" t="s">
        <v>20</v>
      </c>
      <c r="C116" s="11" t="s">
        <v>854</v>
      </c>
      <c r="D116" s="13">
        <v>510</v>
      </c>
      <c r="E116" s="13" t="s">
        <v>284</v>
      </c>
      <c r="F116" s="11"/>
      <c r="G116" s="70" t="s">
        <v>841</v>
      </c>
    </row>
    <row r="117" spans="1:7" x14ac:dyDescent="0.25">
      <c r="A117" s="7">
        <v>114</v>
      </c>
      <c r="B117" s="13" t="s">
        <v>20</v>
      </c>
      <c r="C117" s="11" t="s">
        <v>855</v>
      </c>
      <c r="D117" s="13">
        <v>330</v>
      </c>
      <c r="E117" s="13" t="s">
        <v>284</v>
      </c>
      <c r="F117" s="11"/>
      <c r="G117" s="70" t="s">
        <v>841</v>
      </c>
    </row>
    <row r="118" spans="1:7" x14ac:dyDescent="0.25">
      <c r="A118" s="7">
        <v>115</v>
      </c>
      <c r="B118" s="13" t="s">
        <v>20</v>
      </c>
      <c r="C118" s="11" t="s">
        <v>856</v>
      </c>
      <c r="D118" s="13">
        <v>250</v>
      </c>
      <c r="E118" s="13" t="s">
        <v>284</v>
      </c>
      <c r="F118" s="11"/>
      <c r="G118" s="70" t="s">
        <v>841</v>
      </c>
    </row>
    <row r="119" spans="1:7" x14ac:dyDescent="0.25">
      <c r="A119" s="7">
        <v>116</v>
      </c>
      <c r="B119" s="13" t="s">
        <v>20</v>
      </c>
      <c r="C119" s="11" t="s">
        <v>857</v>
      </c>
      <c r="D119" s="13">
        <v>340</v>
      </c>
      <c r="E119" s="13" t="s">
        <v>284</v>
      </c>
      <c r="F119" s="11"/>
      <c r="G119" s="70" t="s">
        <v>841</v>
      </c>
    </row>
    <row r="120" spans="1:7" x14ac:dyDescent="0.25">
      <c r="A120" s="7">
        <v>117</v>
      </c>
      <c r="B120" s="13" t="s">
        <v>20</v>
      </c>
      <c r="C120" s="11" t="s">
        <v>858</v>
      </c>
      <c r="D120" s="13">
        <v>410</v>
      </c>
      <c r="E120" s="13" t="s">
        <v>284</v>
      </c>
      <c r="F120" s="14"/>
      <c r="G120" s="70" t="s">
        <v>841</v>
      </c>
    </row>
    <row r="121" spans="1:7" x14ac:dyDescent="0.25">
      <c r="A121" s="7">
        <v>118</v>
      </c>
      <c r="B121" s="13" t="s">
        <v>20</v>
      </c>
      <c r="C121" s="11" t="s">
        <v>859</v>
      </c>
      <c r="D121" s="13">
        <v>340</v>
      </c>
      <c r="E121" s="13" t="s">
        <v>284</v>
      </c>
      <c r="F121" s="14"/>
      <c r="G121" s="70" t="s">
        <v>841</v>
      </c>
    </row>
    <row r="122" spans="1:7" x14ac:dyDescent="0.25">
      <c r="A122" s="7">
        <v>119</v>
      </c>
      <c r="B122" s="13" t="s">
        <v>20</v>
      </c>
      <c r="C122" s="11" t="s">
        <v>860</v>
      </c>
      <c r="D122" s="13">
        <v>1420</v>
      </c>
      <c r="E122" s="13" t="s">
        <v>284</v>
      </c>
      <c r="F122" s="11"/>
      <c r="G122" s="70" t="s">
        <v>841</v>
      </c>
    </row>
    <row r="123" spans="1:7" x14ac:dyDescent="0.25">
      <c r="A123" s="7">
        <v>120</v>
      </c>
      <c r="B123" s="13" t="s">
        <v>20</v>
      </c>
      <c r="C123" s="11" t="s">
        <v>861</v>
      </c>
      <c r="D123" s="13">
        <v>340</v>
      </c>
      <c r="E123" s="13" t="s">
        <v>284</v>
      </c>
      <c r="F123" s="11"/>
      <c r="G123" s="70" t="s">
        <v>841</v>
      </c>
    </row>
    <row r="124" spans="1:7" x14ac:dyDescent="0.25">
      <c r="A124" s="7">
        <v>121</v>
      </c>
      <c r="B124" s="13" t="s">
        <v>20</v>
      </c>
      <c r="C124" s="11" t="s">
        <v>862</v>
      </c>
      <c r="D124" s="13">
        <v>180</v>
      </c>
      <c r="E124" s="13" t="s">
        <v>284</v>
      </c>
      <c r="F124" s="11"/>
      <c r="G124" s="70" t="s">
        <v>841</v>
      </c>
    </row>
    <row r="125" spans="1:7" x14ac:dyDescent="0.25">
      <c r="A125" s="7">
        <v>122</v>
      </c>
      <c r="B125" s="13" t="s">
        <v>20</v>
      </c>
      <c r="C125" s="11" t="s">
        <v>863</v>
      </c>
      <c r="D125" s="13">
        <v>300</v>
      </c>
      <c r="E125" s="13" t="s">
        <v>284</v>
      </c>
      <c r="F125" s="11"/>
      <c r="G125" s="70" t="s">
        <v>841</v>
      </c>
    </row>
    <row r="126" spans="1:7" x14ac:dyDescent="0.25">
      <c r="A126" s="7">
        <v>123</v>
      </c>
      <c r="B126" s="13" t="s">
        <v>20</v>
      </c>
      <c r="C126" s="11" t="s">
        <v>864</v>
      </c>
      <c r="D126" s="13">
        <v>350</v>
      </c>
      <c r="E126" s="13" t="s">
        <v>284</v>
      </c>
      <c r="F126" s="11"/>
      <c r="G126" s="70" t="s">
        <v>841</v>
      </c>
    </row>
    <row r="127" spans="1:7" ht="15.75" thickBot="1" x14ac:dyDescent="0.3">
      <c r="A127" s="47">
        <v>124</v>
      </c>
      <c r="B127" s="64" t="s">
        <v>20</v>
      </c>
      <c r="C127" s="65" t="s">
        <v>865</v>
      </c>
      <c r="D127" s="64">
        <v>310</v>
      </c>
      <c r="E127" s="64" t="s">
        <v>284</v>
      </c>
      <c r="F127" s="65"/>
      <c r="G127" s="101" t="s">
        <v>841</v>
      </c>
    </row>
    <row r="128" spans="1:7" ht="15.75" thickBot="1" x14ac:dyDescent="0.3">
      <c r="A128" s="364" t="str">
        <f>'ROTA 11 - ALECRIM 3ª, 5ª E SÁB'!A81:C81</f>
        <v>EXTENSÃO TOTAL DAS RUAS (M)</v>
      </c>
      <c r="B128" s="365"/>
      <c r="C128" s="366"/>
      <c r="D128" s="44">
        <f>SUM(D4:D127)</f>
        <v>50165</v>
      </c>
      <c r="E128" s="375"/>
      <c r="F128" s="367"/>
      <c r="G128" s="368"/>
    </row>
    <row r="130" spans="1:7" x14ac:dyDescent="0.25">
      <c r="A130" s="85"/>
      <c r="B130" s="40" t="s">
        <v>1070</v>
      </c>
      <c r="C130" s="40"/>
      <c r="D130" s="16"/>
      <c r="G130" s="1"/>
    </row>
    <row r="131" spans="1:7" x14ac:dyDescent="0.25">
      <c r="A131" s="106"/>
      <c r="B131" s="107"/>
      <c r="C131" s="107" t="s">
        <v>10</v>
      </c>
      <c r="D131" s="108" t="s">
        <v>14</v>
      </c>
      <c r="G131" s="1"/>
    </row>
    <row r="132" spans="1:7" x14ac:dyDescent="0.25">
      <c r="A132" s="85"/>
      <c r="B132" s="40"/>
      <c r="C132" s="40" t="str">
        <f>G5</f>
        <v>JD. MORADA DA ALDEIA</v>
      </c>
      <c r="D132" s="109">
        <f>SUM(D4:D28)</f>
        <v>7995</v>
      </c>
      <c r="G132" s="1"/>
    </row>
    <row r="133" spans="1:7" x14ac:dyDescent="0.25">
      <c r="A133" s="85"/>
      <c r="B133" s="40"/>
      <c r="C133" s="40" t="str">
        <f>G29</f>
        <v xml:space="preserve">JARDIM DAS ACACIAS </v>
      </c>
      <c r="D133" s="109">
        <f>SUM(D29:D74)</f>
        <v>13305</v>
      </c>
      <c r="G133" s="1"/>
    </row>
    <row r="134" spans="1:7" s="35" customFormat="1" x14ac:dyDescent="0.25">
      <c r="A134" s="1"/>
      <c r="C134" s="35" t="str">
        <f>G75</f>
        <v>RUA DO FOGO</v>
      </c>
      <c r="D134" s="109">
        <f>SUM(D75:D79)</f>
        <v>5320</v>
      </c>
      <c r="G134" s="1"/>
    </row>
    <row r="135" spans="1:7" s="35" customFormat="1" x14ac:dyDescent="0.25">
      <c r="A135" s="1"/>
      <c r="C135" s="35" t="str">
        <f>G81</f>
        <v>SANTO ANTÔNIO</v>
      </c>
      <c r="D135" s="109">
        <f>SUM(D80:D88)</f>
        <v>6260</v>
      </c>
      <c r="G135" s="1"/>
    </row>
    <row r="136" spans="1:7" s="35" customFormat="1" x14ac:dyDescent="0.25">
      <c r="A136" s="1"/>
      <c r="C136" s="35" t="str">
        <f>G89</f>
        <v>PINHEIROS</v>
      </c>
      <c r="D136" s="109">
        <f>SUM(D89:D102)</f>
        <v>5670</v>
      </c>
      <c r="G136" s="1"/>
    </row>
    <row r="137" spans="1:7" s="35" customFormat="1" x14ac:dyDescent="0.25">
      <c r="A137" s="1"/>
      <c r="C137" s="35" t="str">
        <f>G103</f>
        <v>RECANTO DO SOL</v>
      </c>
      <c r="D137" s="109">
        <f>SUM(D103:D127)</f>
        <v>11615</v>
      </c>
      <c r="G137" s="1"/>
    </row>
    <row r="138" spans="1:7" x14ac:dyDescent="0.25">
      <c r="D138" s="118">
        <f>SUM(D132:D137)</f>
        <v>50165</v>
      </c>
    </row>
    <row r="139" spans="1:7" x14ac:dyDescent="0.25">
      <c r="D139" s="118"/>
    </row>
  </sheetData>
  <mergeCells count="4">
    <mergeCell ref="A128:C128"/>
    <mergeCell ref="E128:G128"/>
    <mergeCell ref="A2:G2"/>
    <mergeCell ref="C1:F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9" fitToHeight="16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L93"/>
  <sheetViews>
    <sheetView view="pageBreakPreview" zoomScaleNormal="145" zoomScaleSheetLayoutView="100" workbookViewId="0">
      <selection activeCell="D33" sqref="D33"/>
    </sheetView>
  </sheetViews>
  <sheetFormatPr defaultRowHeight="15" x14ac:dyDescent="0.25"/>
  <cols>
    <col min="1" max="1" width="6.140625" bestFit="1" customWidth="1"/>
    <col min="2" max="2" width="5.5703125" customWidth="1"/>
    <col min="3" max="3" width="40.42578125" bestFit="1" customWidth="1"/>
    <col min="4" max="4" width="11.5703125" customWidth="1"/>
    <col min="5" max="5" width="14.85546875" bestFit="1" customWidth="1"/>
    <col min="6" max="6" width="21.42578125" bestFit="1" customWidth="1"/>
    <col min="7" max="7" width="19.5703125" customWidth="1"/>
  </cols>
  <sheetData>
    <row r="1" spans="1:12" s="40" customFormat="1" ht="49.5" customHeight="1" x14ac:dyDescent="0.25">
      <c r="A1" s="157"/>
      <c r="B1" s="158"/>
      <c r="C1" s="382" t="s">
        <v>1091</v>
      </c>
      <c r="D1" s="382"/>
      <c r="E1" s="382"/>
      <c r="F1" s="382"/>
      <c r="G1" s="159"/>
    </row>
    <row r="2" spans="1:12" s="40" customFormat="1" ht="16.5" customHeight="1" thickBot="1" x14ac:dyDescent="0.3">
      <c r="A2" s="372" t="s">
        <v>1014</v>
      </c>
      <c r="B2" s="373"/>
      <c r="C2" s="373"/>
      <c r="D2" s="373"/>
      <c r="E2" s="373"/>
      <c r="F2" s="373"/>
      <c r="G2" s="374"/>
    </row>
    <row r="3" spans="1:12" ht="15" customHeight="1" thickBot="1" x14ac:dyDescent="0.3">
      <c r="A3" s="258" t="s">
        <v>6</v>
      </c>
      <c r="B3" s="259" t="s">
        <v>13</v>
      </c>
      <c r="C3" s="260" t="s">
        <v>7</v>
      </c>
      <c r="D3" s="234" t="s">
        <v>14</v>
      </c>
      <c r="E3" s="234" t="s">
        <v>8</v>
      </c>
      <c r="F3" s="261" t="s">
        <v>9</v>
      </c>
      <c r="G3" s="262" t="s">
        <v>10</v>
      </c>
    </row>
    <row r="4" spans="1:12" s="316" customFormat="1" ht="15" customHeight="1" x14ac:dyDescent="0.25">
      <c r="A4" s="91">
        <v>1</v>
      </c>
      <c r="B4" s="318" t="s">
        <v>20</v>
      </c>
      <c r="C4" s="319" t="s">
        <v>1188</v>
      </c>
      <c r="D4" s="87">
        <v>1135</v>
      </c>
      <c r="E4" s="318" t="s">
        <v>22</v>
      </c>
      <c r="F4" s="320"/>
      <c r="G4" s="136" t="s">
        <v>400</v>
      </c>
    </row>
    <row r="5" spans="1:12" s="316" customFormat="1" ht="15" customHeight="1" x14ac:dyDescent="0.25">
      <c r="A5" s="20">
        <v>2</v>
      </c>
      <c r="B5" s="307" t="s">
        <v>39</v>
      </c>
      <c r="C5" s="291" t="s">
        <v>370</v>
      </c>
      <c r="D5" s="26">
        <v>1350</v>
      </c>
      <c r="E5" s="307" t="s">
        <v>396</v>
      </c>
      <c r="F5" s="312"/>
      <c r="G5" s="137" t="s">
        <v>400</v>
      </c>
    </row>
    <row r="6" spans="1:12" s="316" customFormat="1" ht="15" customHeight="1" x14ac:dyDescent="0.25">
      <c r="A6" s="20">
        <v>3</v>
      </c>
      <c r="B6" s="307" t="s">
        <v>395</v>
      </c>
      <c r="C6" s="25" t="s">
        <v>370</v>
      </c>
      <c r="D6" s="26">
        <v>560</v>
      </c>
      <c r="E6" s="26" t="s">
        <v>284</v>
      </c>
      <c r="F6" s="24"/>
      <c r="G6" s="137" t="s">
        <v>400</v>
      </c>
      <c r="L6" s="316" t="s">
        <v>1211</v>
      </c>
    </row>
    <row r="7" spans="1:12" s="316" customFormat="1" ht="15" customHeight="1" x14ac:dyDescent="0.25">
      <c r="A7" s="20">
        <v>4</v>
      </c>
      <c r="B7" s="307" t="s">
        <v>84</v>
      </c>
      <c r="C7" s="24" t="s">
        <v>1189</v>
      </c>
      <c r="D7" s="26">
        <v>120</v>
      </c>
      <c r="E7" s="307" t="s">
        <v>284</v>
      </c>
      <c r="F7" s="312"/>
      <c r="G7" s="137" t="s">
        <v>400</v>
      </c>
    </row>
    <row r="8" spans="1:12" ht="15" customHeight="1" x14ac:dyDescent="0.25">
      <c r="A8" s="7">
        <v>5</v>
      </c>
      <c r="B8" s="61" t="s">
        <v>84</v>
      </c>
      <c r="C8" s="11" t="s">
        <v>371</v>
      </c>
      <c r="D8" s="13">
        <v>170</v>
      </c>
      <c r="E8" s="61" t="s">
        <v>284</v>
      </c>
      <c r="F8" s="66" t="s">
        <v>440</v>
      </c>
      <c r="G8" s="70" t="s">
        <v>400</v>
      </c>
    </row>
    <row r="9" spans="1:12" ht="15" customHeight="1" x14ac:dyDescent="0.25">
      <c r="A9" s="7">
        <v>6</v>
      </c>
      <c r="B9" s="61" t="s">
        <v>84</v>
      </c>
      <c r="C9" s="11" t="s">
        <v>372</v>
      </c>
      <c r="D9" s="13">
        <v>430</v>
      </c>
      <c r="E9" s="61" t="s">
        <v>284</v>
      </c>
      <c r="F9" s="66"/>
      <c r="G9" s="70" t="s">
        <v>400</v>
      </c>
    </row>
    <row r="10" spans="1:12" ht="15" customHeight="1" x14ac:dyDescent="0.25">
      <c r="A10" s="7">
        <v>7</v>
      </c>
      <c r="B10" s="61" t="s">
        <v>84</v>
      </c>
      <c r="C10" s="11" t="s">
        <v>195</v>
      </c>
      <c r="D10" s="13">
        <f>D9</f>
        <v>430</v>
      </c>
      <c r="E10" s="61" t="s">
        <v>284</v>
      </c>
      <c r="F10" s="38" t="s">
        <v>746</v>
      </c>
      <c r="G10" s="70" t="s">
        <v>400</v>
      </c>
    </row>
    <row r="11" spans="1:12" ht="15" customHeight="1" x14ac:dyDescent="0.25">
      <c r="A11" s="7">
        <v>8</v>
      </c>
      <c r="B11" s="61" t="s">
        <v>84</v>
      </c>
      <c r="C11" s="11" t="s">
        <v>373</v>
      </c>
      <c r="D11" s="13">
        <v>280</v>
      </c>
      <c r="E11" s="13" t="s">
        <v>284</v>
      </c>
      <c r="F11" s="11"/>
      <c r="G11" s="70" t="s">
        <v>400</v>
      </c>
    </row>
    <row r="12" spans="1:12" ht="15" customHeight="1" x14ac:dyDescent="0.25">
      <c r="A12" s="7">
        <v>9</v>
      </c>
      <c r="B12" s="61" t="s">
        <v>84</v>
      </c>
      <c r="C12" s="11" t="s">
        <v>374</v>
      </c>
      <c r="D12" s="13">
        <v>350</v>
      </c>
      <c r="E12" s="13" t="s">
        <v>284</v>
      </c>
      <c r="F12" s="11"/>
      <c r="G12" s="70" t="s">
        <v>400</v>
      </c>
    </row>
    <row r="13" spans="1:12" ht="15" customHeight="1" x14ac:dyDescent="0.25">
      <c r="A13" s="7">
        <v>10</v>
      </c>
      <c r="B13" s="61" t="s">
        <v>84</v>
      </c>
      <c r="C13" s="11" t="s">
        <v>375</v>
      </c>
      <c r="D13" s="13">
        <v>110</v>
      </c>
      <c r="E13" s="13" t="s">
        <v>388</v>
      </c>
      <c r="F13" s="11"/>
      <c r="G13" s="70" t="s">
        <v>400</v>
      </c>
    </row>
    <row r="14" spans="1:12" ht="15" customHeight="1" x14ac:dyDescent="0.25">
      <c r="A14" s="7">
        <v>11</v>
      </c>
      <c r="B14" s="61" t="s">
        <v>84</v>
      </c>
      <c r="C14" s="11" t="s">
        <v>376</v>
      </c>
      <c r="D14" s="13">
        <v>1300</v>
      </c>
      <c r="E14" s="13" t="s">
        <v>298</v>
      </c>
      <c r="F14" s="11"/>
      <c r="G14" s="70" t="s">
        <v>400</v>
      </c>
    </row>
    <row r="15" spans="1:12" ht="15" customHeight="1" x14ac:dyDescent="0.25">
      <c r="A15" s="7">
        <v>12</v>
      </c>
      <c r="B15" s="61" t="s">
        <v>84</v>
      </c>
      <c r="C15" s="11" t="s">
        <v>377</v>
      </c>
      <c r="D15" s="13">
        <v>180</v>
      </c>
      <c r="E15" s="13" t="s">
        <v>298</v>
      </c>
      <c r="F15" s="11"/>
      <c r="G15" s="70" t="s">
        <v>400</v>
      </c>
    </row>
    <row r="16" spans="1:12" ht="15" customHeight="1" x14ac:dyDescent="0.25">
      <c r="A16" s="7">
        <v>13</v>
      </c>
      <c r="B16" s="61" t="s">
        <v>84</v>
      </c>
      <c r="C16" s="11" t="s">
        <v>378</v>
      </c>
      <c r="D16" s="13">
        <v>170</v>
      </c>
      <c r="E16" s="13" t="s">
        <v>284</v>
      </c>
      <c r="F16" s="11"/>
      <c r="G16" s="70" t="s">
        <v>400</v>
      </c>
    </row>
    <row r="17" spans="1:7" ht="15" customHeight="1" x14ac:dyDescent="0.25">
      <c r="A17" s="7">
        <v>14</v>
      </c>
      <c r="B17" s="61" t="s">
        <v>47</v>
      </c>
      <c r="C17" s="11" t="s">
        <v>379</v>
      </c>
      <c r="D17" s="13">
        <v>120</v>
      </c>
      <c r="E17" s="13" t="s">
        <v>284</v>
      </c>
      <c r="F17" s="11" t="s">
        <v>595</v>
      </c>
      <c r="G17" s="70" t="s">
        <v>400</v>
      </c>
    </row>
    <row r="18" spans="1:7" ht="15" customHeight="1" x14ac:dyDescent="0.25">
      <c r="A18" s="7">
        <v>15</v>
      </c>
      <c r="B18" s="61" t="s">
        <v>47</v>
      </c>
      <c r="C18" s="11" t="s">
        <v>380</v>
      </c>
      <c r="D18" s="13">
        <v>80</v>
      </c>
      <c r="E18" s="13" t="s">
        <v>284</v>
      </c>
      <c r="F18" s="11" t="s">
        <v>389</v>
      </c>
      <c r="G18" s="70" t="s">
        <v>400</v>
      </c>
    </row>
    <row r="19" spans="1:7" ht="15" customHeight="1" x14ac:dyDescent="0.25">
      <c r="A19" s="7">
        <v>16</v>
      </c>
      <c r="B19" s="61" t="s">
        <v>84</v>
      </c>
      <c r="C19" s="14" t="s">
        <v>381</v>
      </c>
      <c r="D19" s="13">
        <v>190</v>
      </c>
      <c r="E19" s="13" t="s">
        <v>284</v>
      </c>
      <c r="F19" s="11"/>
      <c r="G19" s="70" t="s">
        <v>400</v>
      </c>
    </row>
    <row r="20" spans="1:7" ht="15" customHeight="1" x14ac:dyDescent="0.25">
      <c r="A20" s="7">
        <v>17</v>
      </c>
      <c r="B20" s="61" t="s">
        <v>47</v>
      </c>
      <c r="C20" s="11" t="s">
        <v>381</v>
      </c>
      <c r="D20" s="13">
        <v>80</v>
      </c>
      <c r="E20" s="13" t="s">
        <v>284</v>
      </c>
      <c r="F20" s="11" t="s">
        <v>285</v>
      </c>
      <c r="G20" s="70" t="s">
        <v>400</v>
      </c>
    </row>
    <row r="21" spans="1:7" ht="15" customHeight="1" x14ac:dyDescent="0.25">
      <c r="A21" s="7">
        <v>18</v>
      </c>
      <c r="B21" s="61" t="s">
        <v>84</v>
      </c>
      <c r="C21" s="11" t="s">
        <v>382</v>
      </c>
      <c r="D21" s="13">
        <v>170</v>
      </c>
      <c r="E21" s="13" t="s">
        <v>298</v>
      </c>
      <c r="F21" s="11"/>
      <c r="G21" s="70" t="s">
        <v>400</v>
      </c>
    </row>
    <row r="22" spans="1:7" ht="15" customHeight="1" x14ac:dyDescent="0.25">
      <c r="A22" s="7">
        <v>19</v>
      </c>
      <c r="B22" s="61" t="s">
        <v>84</v>
      </c>
      <c r="C22" s="11" t="s">
        <v>383</v>
      </c>
      <c r="D22" s="13">
        <v>180</v>
      </c>
      <c r="E22" s="13" t="s">
        <v>298</v>
      </c>
      <c r="F22" s="11" t="s">
        <v>595</v>
      </c>
      <c r="G22" s="70" t="s">
        <v>400</v>
      </c>
    </row>
    <row r="23" spans="1:7" ht="15" customHeight="1" x14ac:dyDescent="0.25">
      <c r="A23" s="7">
        <v>20</v>
      </c>
      <c r="B23" s="61" t="s">
        <v>47</v>
      </c>
      <c r="C23" s="11" t="s">
        <v>384</v>
      </c>
      <c r="D23" s="13">
        <v>60</v>
      </c>
      <c r="E23" s="13" t="s">
        <v>284</v>
      </c>
      <c r="F23" s="11"/>
      <c r="G23" s="70" t="s">
        <v>400</v>
      </c>
    </row>
    <row r="24" spans="1:7" ht="15" customHeight="1" x14ac:dyDescent="0.25">
      <c r="A24" s="7">
        <v>21</v>
      </c>
      <c r="B24" s="61" t="s">
        <v>84</v>
      </c>
      <c r="C24" s="11" t="s">
        <v>366</v>
      </c>
      <c r="D24" s="13">
        <v>60</v>
      </c>
      <c r="E24" s="13" t="s">
        <v>284</v>
      </c>
      <c r="F24" s="11"/>
      <c r="G24" s="70" t="s">
        <v>400</v>
      </c>
    </row>
    <row r="25" spans="1:7" ht="15" customHeight="1" x14ac:dyDescent="0.25">
      <c r="A25" s="7">
        <v>22</v>
      </c>
      <c r="B25" s="61" t="s">
        <v>84</v>
      </c>
      <c r="C25" s="11" t="s">
        <v>385</v>
      </c>
      <c r="D25" s="13">
        <v>180</v>
      </c>
      <c r="E25" s="13" t="s">
        <v>284</v>
      </c>
      <c r="F25" s="11"/>
      <c r="G25" s="70" t="s">
        <v>400</v>
      </c>
    </row>
    <row r="26" spans="1:7" ht="15" customHeight="1" x14ac:dyDescent="0.25">
      <c r="A26" s="7">
        <v>23</v>
      </c>
      <c r="B26" s="61" t="s">
        <v>84</v>
      </c>
      <c r="C26" s="11" t="s">
        <v>386</v>
      </c>
      <c r="D26" s="13">
        <v>130</v>
      </c>
      <c r="E26" s="13" t="s">
        <v>284</v>
      </c>
      <c r="F26" s="11"/>
      <c r="G26" s="70" t="s">
        <v>400</v>
      </c>
    </row>
    <row r="27" spans="1:7" ht="15" customHeight="1" x14ac:dyDescent="0.25">
      <c r="A27" s="7">
        <v>24</v>
      </c>
      <c r="B27" s="61" t="s">
        <v>84</v>
      </c>
      <c r="C27" s="11" t="s">
        <v>387</v>
      </c>
      <c r="D27" s="13">
        <v>320</v>
      </c>
      <c r="E27" s="13" t="s">
        <v>284</v>
      </c>
      <c r="F27" s="11"/>
      <c r="G27" s="70" t="s">
        <v>400</v>
      </c>
    </row>
    <row r="28" spans="1:7" ht="15" customHeight="1" x14ac:dyDescent="0.25">
      <c r="A28" s="7">
        <v>25</v>
      </c>
      <c r="B28" s="61" t="s">
        <v>84</v>
      </c>
      <c r="C28" s="11" t="s">
        <v>393</v>
      </c>
      <c r="D28" s="13">
        <v>350</v>
      </c>
      <c r="E28" s="13" t="s">
        <v>284</v>
      </c>
      <c r="F28" s="11"/>
      <c r="G28" s="70" t="s">
        <v>400</v>
      </c>
    </row>
    <row r="29" spans="1:7" ht="15" customHeight="1" x14ac:dyDescent="0.25">
      <c r="A29" s="7">
        <v>26</v>
      </c>
      <c r="B29" s="61" t="s">
        <v>84</v>
      </c>
      <c r="C29" s="11" t="s">
        <v>390</v>
      </c>
      <c r="D29" s="13">
        <v>330</v>
      </c>
      <c r="E29" s="13" t="s">
        <v>284</v>
      </c>
      <c r="F29" s="11"/>
      <c r="G29" s="70" t="s">
        <v>400</v>
      </c>
    </row>
    <row r="30" spans="1:7" ht="15" customHeight="1" x14ac:dyDescent="0.25">
      <c r="A30" s="7">
        <v>27</v>
      </c>
      <c r="B30" s="61" t="s">
        <v>84</v>
      </c>
      <c r="C30" s="14" t="s">
        <v>391</v>
      </c>
      <c r="D30" s="13">
        <v>280</v>
      </c>
      <c r="E30" s="13" t="s">
        <v>388</v>
      </c>
      <c r="F30" s="11"/>
      <c r="G30" s="70" t="s">
        <v>400</v>
      </c>
    </row>
    <row r="31" spans="1:7" ht="15" customHeight="1" x14ac:dyDescent="0.25">
      <c r="A31" s="7">
        <v>28</v>
      </c>
      <c r="B31" s="61" t="s">
        <v>84</v>
      </c>
      <c r="C31" s="14" t="s">
        <v>394</v>
      </c>
      <c r="D31" s="13">
        <v>210</v>
      </c>
      <c r="E31" s="13" t="s">
        <v>22</v>
      </c>
      <c r="F31" s="11" t="s">
        <v>433</v>
      </c>
      <c r="G31" s="70" t="s">
        <v>400</v>
      </c>
    </row>
    <row r="32" spans="1:7" ht="15" customHeight="1" x14ac:dyDescent="0.25">
      <c r="A32" s="7">
        <v>29</v>
      </c>
      <c r="B32" s="61" t="s">
        <v>84</v>
      </c>
      <c r="C32" s="14" t="s">
        <v>397</v>
      </c>
      <c r="D32" s="13">
        <v>180</v>
      </c>
      <c r="E32" s="13" t="s">
        <v>284</v>
      </c>
      <c r="F32" s="38" t="s">
        <v>1048</v>
      </c>
      <c r="G32" s="70" t="s">
        <v>400</v>
      </c>
    </row>
    <row r="33" spans="1:7" s="316" customFormat="1" ht="15" customHeight="1" x14ac:dyDescent="0.25">
      <c r="A33" s="20">
        <v>30</v>
      </c>
      <c r="B33" s="26" t="s">
        <v>395</v>
      </c>
      <c r="C33" s="25" t="s">
        <v>370</v>
      </c>
      <c r="D33" s="26">
        <v>1650</v>
      </c>
      <c r="E33" s="26" t="s">
        <v>284</v>
      </c>
      <c r="F33" s="24"/>
      <c r="G33" s="137" t="s">
        <v>575</v>
      </c>
    </row>
    <row r="34" spans="1:7" ht="15" customHeight="1" x14ac:dyDescent="0.25">
      <c r="A34" s="7">
        <v>31</v>
      </c>
      <c r="B34" s="13" t="s">
        <v>20</v>
      </c>
      <c r="C34" s="11" t="s">
        <v>869</v>
      </c>
      <c r="D34" s="13">
        <v>240</v>
      </c>
      <c r="E34" s="13" t="s">
        <v>284</v>
      </c>
      <c r="F34" s="11"/>
      <c r="G34" s="70" t="s">
        <v>575</v>
      </c>
    </row>
    <row r="35" spans="1:7" ht="15" customHeight="1" x14ac:dyDescent="0.25">
      <c r="A35" s="7">
        <v>32</v>
      </c>
      <c r="B35" s="13" t="s">
        <v>20</v>
      </c>
      <c r="C35" s="11" t="s">
        <v>870</v>
      </c>
      <c r="D35" s="13">
        <v>102</v>
      </c>
      <c r="E35" s="13" t="s">
        <v>284</v>
      </c>
      <c r="F35" s="11"/>
      <c r="G35" s="70" t="s">
        <v>575</v>
      </c>
    </row>
    <row r="36" spans="1:7" ht="15" customHeight="1" x14ac:dyDescent="0.25">
      <c r="A36" s="7">
        <v>33</v>
      </c>
      <c r="B36" s="13" t="s">
        <v>20</v>
      </c>
      <c r="C36" s="11" t="s">
        <v>946</v>
      </c>
      <c r="D36" s="13">
        <v>590</v>
      </c>
      <c r="E36" s="13" t="s">
        <v>284</v>
      </c>
      <c r="F36" s="11"/>
      <c r="G36" s="70" t="s">
        <v>575</v>
      </c>
    </row>
    <row r="37" spans="1:7" ht="15" customHeight="1" x14ac:dyDescent="0.25">
      <c r="A37" s="7">
        <v>34</v>
      </c>
      <c r="B37" s="13" t="s">
        <v>20</v>
      </c>
      <c r="C37" s="11" t="s">
        <v>871</v>
      </c>
      <c r="D37" s="13">
        <v>610</v>
      </c>
      <c r="E37" s="13" t="s">
        <v>284</v>
      </c>
      <c r="F37" s="11"/>
      <c r="G37" s="70" t="s">
        <v>575</v>
      </c>
    </row>
    <row r="38" spans="1:7" ht="15" customHeight="1" x14ac:dyDescent="0.25">
      <c r="A38" s="7">
        <v>35</v>
      </c>
      <c r="B38" s="13" t="s">
        <v>20</v>
      </c>
      <c r="C38" s="11" t="s">
        <v>872</v>
      </c>
      <c r="D38" s="13">
        <v>302</v>
      </c>
      <c r="E38" s="13" t="s">
        <v>284</v>
      </c>
      <c r="F38" s="11"/>
      <c r="G38" s="70" t="s">
        <v>575</v>
      </c>
    </row>
    <row r="39" spans="1:7" ht="15" customHeight="1" x14ac:dyDescent="0.25">
      <c r="A39" s="7">
        <v>36</v>
      </c>
      <c r="B39" s="13" t="s">
        <v>20</v>
      </c>
      <c r="C39" s="11" t="s">
        <v>272</v>
      </c>
      <c r="D39" s="13">
        <v>250</v>
      </c>
      <c r="E39" s="13" t="s">
        <v>284</v>
      </c>
      <c r="F39" s="11"/>
      <c r="G39" s="70" t="s">
        <v>575</v>
      </c>
    </row>
    <row r="40" spans="1:7" ht="15" customHeight="1" x14ac:dyDescent="0.25">
      <c r="A40" s="7">
        <v>37</v>
      </c>
      <c r="B40" s="13" t="s">
        <v>20</v>
      </c>
      <c r="C40" s="11" t="s">
        <v>873</v>
      </c>
      <c r="D40" s="13">
        <v>473</v>
      </c>
      <c r="E40" s="13" t="s">
        <v>284</v>
      </c>
      <c r="F40" s="11"/>
      <c r="G40" s="70" t="s">
        <v>575</v>
      </c>
    </row>
    <row r="41" spans="1:7" ht="15" customHeight="1" x14ac:dyDescent="0.25">
      <c r="A41" s="7">
        <v>38</v>
      </c>
      <c r="B41" s="13" t="s">
        <v>20</v>
      </c>
      <c r="C41" s="11" t="s">
        <v>874</v>
      </c>
      <c r="D41" s="13">
        <v>360</v>
      </c>
      <c r="E41" s="13" t="s">
        <v>284</v>
      </c>
      <c r="F41" s="11"/>
      <c r="G41" s="70" t="s">
        <v>575</v>
      </c>
    </row>
    <row r="42" spans="1:7" ht="15" customHeight="1" x14ac:dyDescent="0.25">
      <c r="A42" s="7">
        <v>39</v>
      </c>
      <c r="B42" s="13" t="s">
        <v>20</v>
      </c>
      <c r="C42" s="11" t="s">
        <v>875</v>
      </c>
      <c r="D42" s="13">
        <v>1020</v>
      </c>
      <c r="E42" s="13" t="s">
        <v>284</v>
      </c>
      <c r="F42" s="11"/>
      <c r="G42" s="70" t="s">
        <v>575</v>
      </c>
    </row>
    <row r="43" spans="1:7" ht="15" customHeight="1" x14ac:dyDescent="0.25">
      <c r="A43" s="7">
        <v>40</v>
      </c>
      <c r="B43" s="13" t="s">
        <v>20</v>
      </c>
      <c r="C43" s="11" t="s">
        <v>876</v>
      </c>
      <c r="D43" s="13">
        <v>135</v>
      </c>
      <c r="E43" s="13" t="s">
        <v>284</v>
      </c>
      <c r="F43" s="11"/>
      <c r="G43" s="70" t="s">
        <v>575</v>
      </c>
    </row>
    <row r="44" spans="1:7" ht="15" customHeight="1" x14ac:dyDescent="0.25">
      <c r="A44" s="7">
        <v>41</v>
      </c>
      <c r="B44" s="13" t="s">
        <v>20</v>
      </c>
      <c r="C44" s="11" t="s">
        <v>877</v>
      </c>
      <c r="D44" s="13">
        <v>280</v>
      </c>
      <c r="E44" s="13" t="s">
        <v>284</v>
      </c>
      <c r="F44" s="11"/>
      <c r="G44" s="70" t="s">
        <v>575</v>
      </c>
    </row>
    <row r="45" spans="1:7" ht="15" customHeight="1" x14ac:dyDescent="0.25">
      <c r="A45" s="7">
        <v>42</v>
      </c>
      <c r="B45" s="13" t="s">
        <v>20</v>
      </c>
      <c r="C45" s="11" t="s">
        <v>878</v>
      </c>
      <c r="D45" s="13">
        <v>260</v>
      </c>
      <c r="E45" s="13" t="s">
        <v>284</v>
      </c>
      <c r="F45" s="11"/>
      <c r="G45" s="70" t="s">
        <v>575</v>
      </c>
    </row>
    <row r="46" spans="1:7" ht="15" customHeight="1" x14ac:dyDescent="0.25">
      <c r="A46" s="7">
        <v>43</v>
      </c>
      <c r="B46" s="13" t="s">
        <v>20</v>
      </c>
      <c r="C46" s="11" t="s">
        <v>837</v>
      </c>
      <c r="D46" s="13">
        <v>220</v>
      </c>
      <c r="E46" s="13" t="s">
        <v>284</v>
      </c>
      <c r="F46" s="11"/>
      <c r="G46" s="70" t="s">
        <v>575</v>
      </c>
    </row>
    <row r="47" spans="1:7" ht="15" customHeight="1" x14ac:dyDescent="0.25">
      <c r="A47" s="7">
        <v>44</v>
      </c>
      <c r="B47" s="13" t="s">
        <v>84</v>
      </c>
      <c r="C47" s="11" t="s">
        <v>879</v>
      </c>
      <c r="D47" s="13">
        <v>120</v>
      </c>
      <c r="E47" s="13" t="s">
        <v>284</v>
      </c>
      <c r="F47" s="11"/>
      <c r="G47" s="70" t="s">
        <v>575</v>
      </c>
    </row>
    <row r="48" spans="1:7" ht="15" customHeight="1" x14ac:dyDescent="0.25">
      <c r="A48" s="7">
        <v>45</v>
      </c>
      <c r="B48" s="13" t="s">
        <v>20</v>
      </c>
      <c r="C48" s="11" t="s">
        <v>880</v>
      </c>
      <c r="D48" s="13">
        <v>950</v>
      </c>
      <c r="E48" s="13" t="s">
        <v>284</v>
      </c>
      <c r="F48" s="11"/>
      <c r="G48" s="70" t="s">
        <v>881</v>
      </c>
    </row>
    <row r="49" spans="1:7" ht="15" customHeight="1" x14ac:dyDescent="0.25">
      <c r="A49" s="7">
        <v>46</v>
      </c>
      <c r="B49" s="13" t="s">
        <v>20</v>
      </c>
      <c r="C49" s="11" t="s">
        <v>882</v>
      </c>
      <c r="D49" s="13">
        <v>570</v>
      </c>
      <c r="E49" s="13" t="s">
        <v>284</v>
      </c>
      <c r="F49" s="11"/>
      <c r="G49" s="70" t="s">
        <v>881</v>
      </c>
    </row>
    <row r="50" spans="1:7" ht="15" customHeight="1" x14ac:dyDescent="0.25">
      <c r="A50" s="7">
        <v>47</v>
      </c>
      <c r="B50" s="13" t="s">
        <v>20</v>
      </c>
      <c r="C50" s="11" t="s">
        <v>156</v>
      </c>
      <c r="D50" s="13">
        <v>300</v>
      </c>
      <c r="E50" s="13" t="s">
        <v>284</v>
      </c>
      <c r="F50" s="11"/>
      <c r="G50" s="70" t="s">
        <v>881</v>
      </c>
    </row>
    <row r="51" spans="1:7" ht="15" customHeight="1" x14ac:dyDescent="0.25">
      <c r="A51" s="7">
        <v>48</v>
      </c>
      <c r="B51" s="13" t="s">
        <v>47</v>
      </c>
      <c r="C51" s="11" t="s">
        <v>156</v>
      </c>
      <c r="D51" s="13">
        <v>135</v>
      </c>
      <c r="E51" s="13" t="s">
        <v>284</v>
      </c>
      <c r="F51" s="11"/>
      <c r="G51" s="70" t="s">
        <v>881</v>
      </c>
    </row>
    <row r="52" spans="1:7" ht="15" customHeight="1" x14ac:dyDescent="0.25">
      <c r="A52" s="7">
        <v>49</v>
      </c>
      <c r="B52" s="13" t="s">
        <v>20</v>
      </c>
      <c r="C52" s="11" t="s">
        <v>883</v>
      </c>
      <c r="D52" s="13">
        <v>610</v>
      </c>
      <c r="E52" s="13" t="s">
        <v>284</v>
      </c>
      <c r="F52" s="11"/>
      <c r="G52" s="70" t="s">
        <v>881</v>
      </c>
    </row>
    <row r="53" spans="1:7" ht="15" customHeight="1" x14ac:dyDescent="0.25">
      <c r="A53" s="7">
        <v>50</v>
      </c>
      <c r="B53" s="13" t="s">
        <v>20</v>
      </c>
      <c r="C53" s="11" t="s">
        <v>884</v>
      </c>
      <c r="D53" s="13">
        <v>225</v>
      </c>
      <c r="E53" s="13" t="s">
        <v>284</v>
      </c>
      <c r="F53" s="11"/>
      <c r="G53" s="70" t="s">
        <v>881</v>
      </c>
    </row>
    <row r="54" spans="1:7" ht="15" customHeight="1" x14ac:dyDescent="0.25">
      <c r="A54" s="7">
        <v>51</v>
      </c>
      <c r="B54" s="13" t="s">
        <v>20</v>
      </c>
      <c r="C54" s="11" t="s">
        <v>885</v>
      </c>
      <c r="D54" s="13">
        <v>480</v>
      </c>
      <c r="E54" s="13" t="s">
        <v>284</v>
      </c>
      <c r="F54" s="11"/>
      <c r="G54" s="70" t="s">
        <v>881</v>
      </c>
    </row>
    <row r="55" spans="1:7" ht="15" customHeight="1" x14ac:dyDescent="0.25">
      <c r="A55" s="7">
        <v>52</v>
      </c>
      <c r="B55" s="13" t="s">
        <v>20</v>
      </c>
      <c r="C55" s="11" t="s">
        <v>886</v>
      </c>
      <c r="D55" s="13">
        <v>235</v>
      </c>
      <c r="E55" s="13" t="s">
        <v>284</v>
      </c>
      <c r="F55" s="11"/>
      <c r="G55" s="70" t="s">
        <v>881</v>
      </c>
    </row>
    <row r="56" spans="1:7" ht="15" customHeight="1" x14ac:dyDescent="0.25">
      <c r="A56" s="7">
        <v>53</v>
      </c>
      <c r="B56" s="13" t="s">
        <v>20</v>
      </c>
      <c r="C56" s="11" t="s">
        <v>887</v>
      </c>
      <c r="D56" s="13">
        <v>220</v>
      </c>
      <c r="E56" s="13" t="s">
        <v>284</v>
      </c>
      <c r="F56" s="11"/>
      <c r="G56" s="70" t="s">
        <v>881</v>
      </c>
    </row>
    <row r="57" spans="1:7" ht="15" customHeight="1" x14ac:dyDescent="0.25">
      <c r="A57" s="7">
        <v>54</v>
      </c>
      <c r="B57" s="13" t="s">
        <v>20</v>
      </c>
      <c r="C57" s="11" t="s">
        <v>888</v>
      </c>
      <c r="D57" s="13">
        <v>200</v>
      </c>
      <c r="E57" s="13" t="s">
        <v>284</v>
      </c>
      <c r="F57" s="11"/>
      <c r="G57" s="70" t="s">
        <v>881</v>
      </c>
    </row>
    <row r="58" spans="1:7" ht="15" customHeight="1" x14ac:dyDescent="0.25">
      <c r="A58" s="7">
        <v>55</v>
      </c>
      <c r="B58" s="13" t="s">
        <v>20</v>
      </c>
      <c r="C58" s="11" t="s">
        <v>889</v>
      </c>
      <c r="D58" s="13">
        <v>120</v>
      </c>
      <c r="E58" s="13" t="s">
        <v>284</v>
      </c>
      <c r="F58" s="11"/>
      <c r="G58" s="70" t="s">
        <v>881</v>
      </c>
    </row>
    <row r="59" spans="1:7" ht="15" customHeight="1" x14ac:dyDescent="0.25">
      <c r="A59" s="7">
        <v>56</v>
      </c>
      <c r="B59" s="13" t="s">
        <v>20</v>
      </c>
      <c r="C59" s="11" t="s">
        <v>890</v>
      </c>
      <c r="D59" s="13">
        <v>435</v>
      </c>
      <c r="E59" s="13" t="s">
        <v>284</v>
      </c>
      <c r="F59" s="11"/>
      <c r="G59" s="70" t="s">
        <v>881</v>
      </c>
    </row>
    <row r="60" spans="1:7" ht="15" customHeight="1" x14ac:dyDescent="0.25">
      <c r="A60" s="7">
        <v>57</v>
      </c>
      <c r="B60" s="13" t="s">
        <v>20</v>
      </c>
      <c r="C60" s="11" t="s">
        <v>891</v>
      </c>
      <c r="D60" s="13">
        <v>580</v>
      </c>
      <c r="E60" s="13" t="s">
        <v>284</v>
      </c>
      <c r="F60" s="11"/>
      <c r="G60" s="70" t="s">
        <v>881</v>
      </c>
    </row>
    <row r="61" spans="1:7" ht="15" customHeight="1" x14ac:dyDescent="0.25">
      <c r="A61" s="7">
        <v>58</v>
      </c>
      <c r="B61" s="13" t="s">
        <v>20</v>
      </c>
      <c r="C61" s="14" t="s">
        <v>892</v>
      </c>
      <c r="D61" s="13">
        <v>605</v>
      </c>
      <c r="E61" s="13" t="s">
        <v>284</v>
      </c>
      <c r="F61" s="11"/>
      <c r="G61" s="70" t="s">
        <v>881</v>
      </c>
    </row>
    <row r="62" spans="1:7" ht="15" customHeight="1" x14ac:dyDescent="0.25">
      <c r="A62" s="7">
        <v>59</v>
      </c>
      <c r="B62" s="13" t="s">
        <v>20</v>
      </c>
      <c r="C62" s="14" t="s">
        <v>893</v>
      </c>
      <c r="D62" s="13">
        <v>385</v>
      </c>
      <c r="E62" s="13" t="s">
        <v>284</v>
      </c>
      <c r="F62" s="11"/>
      <c r="G62" s="70" t="s">
        <v>881</v>
      </c>
    </row>
    <row r="63" spans="1:7" ht="15" customHeight="1" x14ac:dyDescent="0.25">
      <c r="A63" s="7">
        <v>60</v>
      </c>
      <c r="B63" s="13" t="s">
        <v>20</v>
      </c>
      <c r="C63" s="14" t="s">
        <v>894</v>
      </c>
      <c r="D63" s="13">
        <v>310</v>
      </c>
      <c r="E63" s="13" t="s">
        <v>284</v>
      </c>
      <c r="F63" s="11"/>
      <c r="G63" s="70" t="s">
        <v>881</v>
      </c>
    </row>
    <row r="64" spans="1:7" ht="15" customHeight="1" x14ac:dyDescent="0.25">
      <c r="A64" s="7">
        <v>61</v>
      </c>
      <c r="B64" s="13" t="s">
        <v>20</v>
      </c>
      <c r="C64" s="14" t="s">
        <v>895</v>
      </c>
      <c r="D64" s="13">
        <v>380</v>
      </c>
      <c r="E64" s="13" t="s">
        <v>284</v>
      </c>
      <c r="F64" s="11"/>
      <c r="G64" s="70" t="s">
        <v>881</v>
      </c>
    </row>
    <row r="65" spans="1:7" ht="15" customHeight="1" x14ac:dyDescent="0.25">
      <c r="A65" s="7">
        <v>62</v>
      </c>
      <c r="B65" s="61" t="s">
        <v>395</v>
      </c>
      <c r="C65" s="66" t="s">
        <v>896</v>
      </c>
      <c r="D65" s="61">
        <v>5400</v>
      </c>
      <c r="E65" s="13" t="s">
        <v>284</v>
      </c>
      <c r="F65" s="61"/>
      <c r="G65" s="127" t="s">
        <v>666</v>
      </c>
    </row>
    <row r="66" spans="1:7" ht="15" customHeight="1" x14ac:dyDescent="0.25">
      <c r="A66" s="7">
        <v>63</v>
      </c>
      <c r="B66" s="61" t="s">
        <v>39</v>
      </c>
      <c r="C66" s="66" t="s">
        <v>897</v>
      </c>
      <c r="D66" s="61">
        <v>3300</v>
      </c>
      <c r="E66" s="13" t="s">
        <v>284</v>
      </c>
      <c r="F66" s="61"/>
      <c r="G66" s="127" t="s">
        <v>666</v>
      </c>
    </row>
    <row r="67" spans="1:7" ht="15" customHeight="1" x14ac:dyDescent="0.25">
      <c r="A67" s="7">
        <v>64</v>
      </c>
      <c r="B67" s="61" t="s">
        <v>39</v>
      </c>
      <c r="C67" s="66" t="s">
        <v>898</v>
      </c>
      <c r="D67" s="61">
        <v>3120</v>
      </c>
      <c r="E67" s="13" t="s">
        <v>284</v>
      </c>
      <c r="F67" s="61"/>
      <c r="G67" s="127" t="s">
        <v>666</v>
      </c>
    </row>
    <row r="68" spans="1:7" ht="15" customHeight="1" x14ac:dyDescent="0.25">
      <c r="A68" s="7">
        <v>65</v>
      </c>
      <c r="B68" s="61" t="s">
        <v>20</v>
      </c>
      <c r="C68" s="66" t="s">
        <v>899</v>
      </c>
      <c r="D68" s="61">
        <v>400</v>
      </c>
      <c r="E68" s="61" t="s">
        <v>284</v>
      </c>
      <c r="F68" s="61"/>
      <c r="G68" s="127" t="s">
        <v>666</v>
      </c>
    </row>
    <row r="69" spans="1:7" ht="15" customHeight="1" x14ac:dyDescent="0.25">
      <c r="A69" s="7">
        <v>66</v>
      </c>
      <c r="B69" s="61" t="s">
        <v>20</v>
      </c>
      <c r="C69" s="66" t="s">
        <v>900</v>
      </c>
      <c r="D69" s="61">
        <v>800</v>
      </c>
      <c r="E69" s="61" t="s">
        <v>308</v>
      </c>
      <c r="F69" s="61"/>
      <c r="G69" s="127" t="s">
        <v>666</v>
      </c>
    </row>
    <row r="70" spans="1:7" ht="15" customHeight="1" x14ac:dyDescent="0.25">
      <c r="A70" s="7">
        <v>67</v>
      </c>
      <c r="B70" s="61" t="s">
        <v>20</v>
      </c>
      <c r="C70" s="66" t="s">
        <v>901</v>
      </c>
      <c r="D70" s="61">
        <v>200</v>
      </c>
      <c r="E70" s="61" t="s">
        <v>284</v>
      </c>
      <c r="F70" s="61"/>
      <c r="G70" s="127" t="s">
        <v>666</v>
      </c>
    </row>
    <row r="71" spans="1:7" ht="15" customHeight="1" x14ac:dyDescent="0.25">
      <c r="A71" s="7">
        <v>68</v>
      </c>
      <c r="B71" s="61" t="s">
        <v>20</v>
      </c>
      <c r="C71" s="66" t="s">
        <v>902</v>
      </c>
      <c r="D71" s="61">
        <v>220</v>
      </c>
      <c r="E71" s="61" t="s">
        <v>284</v>
      </c>
      <c r="F71" s="61"/>
      <c r="G71" s="127" t="s">
        <v>666</v>
      </c>
    </row>
    <row r="72" spans="1:7" ht="15" customHeight="1" x14ac:dyDescent="0.25">
      <c r="A72" s="7">
        <v>69</v>
      </c>
      <c r="B72" s="61" t="s">
        <v>20</v>
      </c>
      <c r="C72" s="66" t="s">
        <v>903</v>
      </c>
      <c r="D72" s="61">
        <v>190</v>
      </c>
      <c r="E72" s="61" t="s">
        <v>284</v>
      </c>
      <c r="F72" s="61"/>
      <c r="G72" s="127" t="s">
        <v>666</v>
      </c>
    </row>
    <row r="73" spans="1:7" ht="15" customHeight="1" x14ac:dyDescent="0.25">
      <c r="A73" s="7">
        <v>70</v>
      </c>
      <c r="B73" s="61" t="s">
        <v>39</v>
      </c>
      <c r="C73" s="66" t="s">
        <v>904</v>
      </c>
      <c r="D73" s="61">
        <v>1270</v>
      </c>
      <c r="E73" s="61" t="s">
        <v>284</v>
      </c>
      <c r="F73" s="61"/>
      <c r="G73" s="127" t="s">
        <v>666</v>
      </c>
    </row>
    <row r="74" spans="1:7" ht="15" customHeight="1" x14ac:dyDescent="0.25">
      <c r="A74" s="7">
        <v>71</v>
      </c>
      <c r="B74" s="13" t="s">
        <v>39</v>
      </c>
      <c r="C74" s="14" t="s">
        <v>905</v>
      </c>
      <c r="D74" s="13">
        <v>3670</v>
      </c>
      <c r="E74" s="61" t="s">
        <v>284</v>
      </c>
      <c r="F74" s="61"/>
      <c r="G74" s="127" t="s">
        <v>666</v>
      </c>
    </row>
    <row r="75" spans="1:7" s="316" customFormat="1" ht="15" customHeight="1" x14ac:dyDescent="0.25">
      <c r="A75" s="20">
        <v>72</v>
      </c>
      <c r="B75" s="26" t="s">
        <v>39</v>
      </c>
      <c r="C75" s="322" t="s">
        <v>1190</v>
      </c>
      <c r="D75" s="26">
        <v>6320</v>
      </c>
      <c r="E75" s="307" t="s">
        <v>284</v>
      </c>
      <c r="F75" s="24"/>
      <c r="G75" s="314" t="s">
        <v>666</v>
      </c>
    </row>
    <row r="76" spans="1:7" s="316" customFormat="1" ht="15" customHeight="1" x14ac:dyDescent="0.25">
      <c r="A76" s="20">
        <v>73</v>
      </c>
      <c r="B76" s="321" t="s">
        <v>39</v>
      </c>
      <c r="C76" s="312" t="s">
        <v>907</v>
      </c>
      <c r="D76" s="307">
        <v>4160</v>
      </c>
      <c r="E76" s="307" t="s">
        <v>284</v>
      </c>
      <c r="F76" s="307"/>
      <c r="G76" s="314" t="s">
        <v>906</v>
      </c>
    </row>
    <row r="77" spans="1:7" ht="15" customHeight="1" x14ac:dyDescent="0.25">
      <c r="A77" s="7">
        <v>74</v>
      </c>
      <c r="B77" s="13" t="s">
        <v>20</v>
      </c>
      <c r="C77" s="14" t="s">
        <v>908</v>
      </c>
      <c r="D77" s="13">
        <v>250</v>
      </c>
      <c r="E77" s="61" t="s">
        <v>284</v>
      </c>
      <c r="F77" s="11"/>
      <c r="G77" s="127" t="s">
        <v>906</v>
      </c>
    </row>
    <row r="78" spans="1:7" ht="15" customHeight="1" x14ac:dyDescent="0.25">
      <c r="A78" s="7">
        <v>75</v>
      </c>
      <c r="B78" s="13" t="s">
        <v>127</v>
      </c>
      <c r="C78" s="14" t="s">
        <v>909</v>
      </c>
      <c r="D78" s="13">
        <v>503</v>
      </c>
      <c r="E78" s="61" t="s">
        <v>284</v>
      </c>
      <c r="F78" s="11"/>
      <c r="G78" s="127" t="s">
        <v>906</v>
      </c>
    </row>
    <row r="79" spans="1:7" ht="15" customHeight="1" x14ac:dyDescent="0.25">
      <c r="A79" s="7">
        <v>76</v>
      </c>
      <c r="B79" s="13" t="s">
        <v>84</v>
      </c>
      <c r="C79" s="14" t="s">
        <v>910</v>
      </c>
      <c r="D79" s="13">
        <v>350</v>
      </c>
      <c r="E79" s="61" t="s">
        <v>284</v>
      </c>
      <c r="F79" s="11"/>
      <c r="G79" s="127" t="s">
        <v>906</v>
      </c>
    </row>
    <row r="80" spans="1:7" ht="15" customHeight="1" thickBot="1" x14ac:dyDescent="0.3">
      <c r="A80" s="47">
        <v>77</v>
      </c>
      <c r="B80" s="64" t="s">
        <v>127</v>
      </c>
      <c r="C80" s="67" t="s">
        <v>911</v>
      </c>
      <c r="D80" s="64">
        <v>1845</v>
      </c>
      <c r="E80" s="68" t="s">
        <v>284</v>
      </c>
      <c r="F80" s="65"/>
      <c r="G80" s="101" t="s">
        <v>906</v>
      </c>
    </row>
    <row r="81" spans="1:7" ht="15" customHeight="1" thickBot="1" x14ac:dyDescent="0.3">
      <c r="A81" s="364" t="str">
        <f>'ROTA  13 - FLEXEIRA 3ª E 5ª'!A33:C33</f>
        <v>EXTENSÃO TOTAL DAS RUAS (M)</v>
      </c>
      <c r="B81" s="365"/>
      <c r="C81" s="365"/>
      <c r="D81" s="44">
        <f>SUM(D4:D80)</f>
        <v>54855</v>
      </c>
      <c r="E81" s="367"/>
      <c r="F81" s="367"/>
      <c r="G81" s="368"/>
    </row>
    <row r="82" spans="1:7" ht="15.75" hidden="1" thickBot="1" x14ac:dyDescent="0.3">
      <c r="A82" s="383" t="s">
        <v>965</v>
      </c>
      <c r="B82" s="384"/>
      <c r="C82" s="384"/>
      <c r="D82" s="384"/>
      <c r="E82" s="384"/>
      <c r="F82" s="384"/>
      <c r="G82" s="384"/>
    </row>
    <row r="84" spans="1:7" x14ac:dyDescent="0.25">
      <c r="A84" s="85"/>
      <c r="B84" s="40" t="s">
        <v>1070</v>
      </c>
      <c r="C84" s="40"/>
      <c r="D84" s="16"/>
      <c r="G84" s="1"/>
    </row>
    <row r="85" spans="1:7" x14ac:dyDescent="0.25">
      <c r="A85" s="106"/>
      <c r="B85" s="107"/>
      <c r="C85" s="107" t="s">
        <v>10</v>
      </c>
      <c r="D85" s="108" t="s">
        <v>14</v>
      </c>
      <c r="G85" s="1"/>
    </row>
    <row r="86" spans="1:7" x14ac:dyDescent="0.25">
      <c r="A86" s="85"/>
      <c r="B86" s="40"/>
      <c r="C86" s="40" t="str">
        <f>G4</f>
        <v>PORTO DO CARRO</v>
      </c>
      <c r="D86" s="109">
        <f>SUM(D4:D32)</f>
        <v>9505</v>
      </c>
      <c r="G86" s="1"/>
    </row>
    <row r="87" spans="1:7" x14ac:dyDescent="0.25">
      <c r="A87" s="85"/>
      <c r="B87" s="40"/>
      <c r="C87" s="40" t="str">
        <f>G33</f>
        <v>ALECRIM</v>
      </c>
      <c r="D87" s="109">
        <f>SUM(D33:D47)</f>
        <v>6612</v>
      </c>
      <c r="G87" s="1"/>
    </row>
    <row r="88" spans="1:7" s="35" customFormat="1" x14ac:dyDescent="0.25">
      <c r="A88" s="1"/>
      <c r="C88" s="35" t="str">
        <f>G48</f>
        <v>R. DAS ORQUÍEAS</v>
      </c>
      <c r="D88" s="109">
        <f>SUM(D48:D64)</f>
        <v>6740</v>
      </c>
      <c r="G88" s="1"/>
    </row>
    <row r="89" spans="1:7" s="35" customFormat="1" x14ac:dyDescent="0.25">
      <c r="A89" s="1"/>
      <c r="C89" s="35" t="str">
        <f>G65</f>
        <v>RETIRO</v>
      </c>
      <c r="D89" s="109">
        <f>SUM(D65:D75)</f>
        <v>24890</v>
      </c>
      <c r="G89" s="1"/>
    </row>
    <row r="90" spans="1:7" s="35" customFormat="1" x14ac:dyDescent="0.25">
      <c r="A90" s="1"/>
      <c r="C90" s="35" t="str">
        <f>G76</f>
        <v>PQ. ARRUDA</v>
      </c>
      <c r="D90" s="109">
        <f>SUM(D76:D80)</f>
        <v>7108</v>
      </c>
      <c r="G90" s="1"/>
    </row>
    <row r="91" spans="1:7" s="35" customFormat="1" x14ac:dyDescent="0.25">
      <c r="A91" s="1"/>
      <c r="D91" s="109">
        <f>SUM(D86:D90)</f>
        <v>54855</v>
      </c>
      <c r="G91" s="1"/>
    </row>
    <row r="93" spans="1:7" x14ac:dyDescent="0.25">
      <c r="D93" s="118"/>
    </row>
  </sheetData>
  <mergeCells count="5">
    <mergeCell ref="A82:G82"/>
    <mergeCell ref="A81:C81"/>
    <mergeCell ref="E81:G81"/>
    <mergeCell ref="C1:F1"/>
    <mergeCell ref="A2:G2"/>
  </mergeCells>
  <printOptions horizontalCentered="1"/>
  <pageMargins left="0.39370078740157483" right="0.51181102362204722" top="0.39370078740157483" bottom="0.39370078740157483" header="0.31496062992125984" footer="0.31496062992125984"/>
  <pageSetup paperSize="9" scale="78" fitToHeight="10" orientation="portrait" horizontalDpi="300" verticalDpi="300" r:id="rId1"/>
  <ignoredErrors>
    <ignoredError sqref="D87:D89 D90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I34"/>
  <sheetViews>
    <sheetView view="pageBreakPreview" topLeftCell="A16" zoomScaleNormal="145" zoomScaleSheetLayoutView="100" workbookViewId="0">
      <selection activeCell="F21" sqref="F21"/>
    </sheetView>
  </sheetViews>
  <sheetFormatPr defaultRowHeight="15" x14ac:dyDescent="0.25"/>
  <cols>
    <col min="1" max="2" width="9.140625" style="40"/>
    <col min="3" max="3" width="32.42578125" style="40" customWidth="1"/>
    <col min="4" max="4" width="13" style="40" customWidth="1"/>
    <col min="5" max="5" width="12" style="40" customWidth="1"/>
    <col min="6" max="6" width="21" style="40" customWidth="1"/>
    <col min="7" max="7" width="17.85546875" style="40" customWidth="1"/>
    <col min="8" max="8" width="12.140625" style="40" hidden="1" customWidth="1"/>
    <col min="9" max="9" width="24.85546875" style="40" hidden="1" customWidth="1"/>
    <col min="10" max="16384" width="9.140625" style="40"/>
  </cols>
  <sheetData>
    <row r="1" spans="1:9" ht="49.5" customHeight="1" x14ac:dyDescent="0.25">
      <c r="A1" s="157"/>
      <c r="B1" s="158"/>
      <c r="C1" s="382" t="s">
        <v>1092</v>
      </c>
      <c r="D1" s="382"/>
      <c r="E1" s="382"/>
      <c r="F1" s="382"/>
      <c r="G1" s="159"/>
    </row>
    <row r="2" spans="1:9" ht="16.5" customHeight="1" thickBot="1" x14ac:dyDescent="0.3">
      <c r="A2" s="372" t="s">
        <v>1044</v>
      </c>
      <c r="B2" s="373"/>
      <c r="C2" s="373"/>
      <c r="D2" s="373"/>
      <c r="E2" s="373"/>
      <c r="F2" s="373"/>
      <c r="G2" s="374"/>
    </row>
    <row r="3" spans="1:9" ht="15" customHeight="1" thickBot="1" x14ac:dyDescent="0.3">
      <c r="A3" s="241" t="s">
        <v>6</v>
      </c>
      <c r="B3" s="242" t="s">
        <v>13</v>
      </c>
      <c r="C3" s="263" t="s">
        <v>7</v>
      </c>
      <c r="D3" s="243" t="s">
        <v>14</v>
      </c>
      <c r="E3" s="243" t="s">
        <v>8</v>
      </c>
      <c r="F3" s="243" t="s">
        <v>9</v>
      </c>
      <c r="G3" s="245" t="s">
        <v>10</v>
      </c>
      <c r="H3" s="27" t="s">
        <v>11</v>
      </c>
      <c r="I3" s="5" t="s">
        <v>12</v>
      </c>
    </row>
    <row r="4" spans="1:9" ht="15" customHeight="1" x14ac:dyDescent="0.25">
      <c r="A4" s="129">
        <v>1</v>
      </c>
      <c r="B4" s="130" t="s">
        <v>39</v>
      </c>
      <c r="C4" s="131" t="s">
        <v>1165</v>
      </c>
      <c r="D4" s="132">
        <v>5650</v>
      </c>
      <c r="E4" s="132" t="s">
        <v>284</v>
      </c>
      <c r="F4" s="132"/>
      <c r="G4" s="34" t="s">
        <v>796</v>
      </c>
      <c r="H4" s="130"/>
      <c r="I4" s="34"/>
    </row>
    <row r="5" spans="1:9" ht="15" customHeight="1" x14ac:dyDescent="0.25">
      <c r="A5" s="41">
        <v>2</v>
      </c>
      <c r="B5" s="130" t="s">
        <v>57</v>
      </c>
      <c r="C5" s="131" t="s">
        <v>1163</v>
      </c>
      <c r="D5" s="132">
        <v>1650</v>
      </c>
      <c r="E5" s="132" t="s">
        <v>284</v>
      </c>
      <c r="F5" s="132"/>
      <c r="G5" s="34" t="s">
        <v>796</v>
      </c>
      <c r="H5" s="130"/>
      <c r="I5" s="34"/>
    </row>
    <row r="6" spans="1:9" ht="15" customHeight="1" x14ac:dyDescent="0.25">
      <c r="A6" s="41">
        <v>3</v>
      </c>
      <c r="B6" s="46" t="s">
        <v>39</v>
      </c>
      <c r="C6" s="12" t="s">
        <v>905</v>
      </c>
      <c r="D6" s="9">
        <v>1250</v>
      </c>
      <c r="E6" s="132" t="s">
        <v>284</v>
      </c>
      <c r="F6" s="8"/>
      <c r="G6" s="34" t="s">
        <v>576</v>
      </c>
      <c r="H6" s="133"/>
      <c r="I6" s="15"/>
    </row>
    <row r="7" spans="1:9" ht="15" customHeight="1" x14ac:dyDescent="0.25">
      <c r="A7" s="41">
        <v>4</v>
      </c>
      <c r="B7" s="46" t="s">
        <v>84</v>
      </c>
      <c r="C7" s="12" t="s">
        <v>912</v>
      </c>
      <c r="D7" s="9">
        <v>140</v>
      </c>
      <c r="E7" s="132" t="s">
        <v>284</v>
      </c>
      <c r="F7" s="8"/>
      <c r="G7" s="34" t="s">
        <v>576</v>
      </c>
      <c r="H7" s="133"/>
      <c r="I7" s="15"/>
    </row>
    <row r="8" spans="1:9" ht="15" customHeight="1" x14ac:dyDescent="0.25">
      <c r="A8" s="41">
        <v>5</v>
      </c>
      <c r="B8" s="130" t="s">
        <v>20</v>
      </c>
      <c r="C8" s="12" t="s">
        <v>913</v>
      </c>
      <c r="D8" s="9">
        <v>380</v>
      </c>
      <c r="E8" s="132" t="s">
        <v>284</v>
      </c>
      <c r="F8" s="8"/>
      <c r="G8" s="34" t="s">
        <v>576</v>
      </c>
      <c r="H8" s="133"/>
      <c r="I8" s="15"/>
    </row>
    <row r="9" spans="1:9" ht="15" customHeight="1" x14ac:dyDescent="0.25">
      <c r="A9" s="41">
        <v>6</v>
      </c>
      <c r="B9" s="46" t="s">
        <v>47</v>
      </c>
      <c r="C9" s="12" t="s">
        <v>914</v>
      </c>
      <c r="D9" s="9">
        <v>495</v>
      </c>
      <c r="E9" s="132" t="s">
        <v>284</v>
      </c>
      <c r="F9" s="8"/>
      <c r="G9" s="34" t="s">
        <v>576</v>
      </c>
      <c r="H9" s="133"/>
      <c r="I9" s="15"/>
    </row>
    <row r="10" spans="1:9" ht="15" customHeight="1" x14ac:dyDescent="0.25">
      <c r="A10" s="41">
        <v>7</v>
      </c>
      <c r="B10" s="130" t="s">
        <v>20</v>
      </c>
      <c r="C10" s="12" t="s">
        <v>915</v>
      </c>
      <c r="D10" s="9">
        <v>595</v>
      </c>
      <c r="E10" s="132" t="s">
        <v>284</v>
      </c>
      <c r="F10" s="8"/>
      <c r="G10" s="34" t="s">
        <v>576</v>
      </c>
      <c r="H10" s="133"/>
      <c r="I10" s="15"/>
    </row>
    <row r="11" spans="1:9" ht="15" customHeight="1" x14ac:dyDescent="0.25">
      <c r="A11" s="41">
        <v>8</v>
      </c>
      <c r="B11" s="130" t="s">
        <v>20</v>
      </c>
      <c r="C11" s="12" t="s">
        <v>916</v>
      </c>
      <c r="D11" s="9">
        <v>150</v>
      </c>
      <c r="E11" s="132" t="s">
        <v>284</v>
      </c>
      <c r="F11" s="8"/>
      <c r="G11" s="34" t="s">
        <v>576</v>
      </c>
      <c r="H11" s="133"/>
      <c r="I11" s="15"/>
    </row>
    <row r="12" spans="1:9" ht="15" customHeight="1" x14ac:dyDescent="0.25">
      <c r="A12" s="41">
        <v>9</v>
      </c>
      <c r="B12" s="130" t="s">
        <v>20</v>
      </c>
      <c r="C12" s="12" t="s">
        <v>917</v>
      </c>
      <c r="D12" s="9">
        <v>315</v>
      </c>
      <c r="E12" s="132" t="s">
        <v>284</v>
      </c>
      <c r="F12" s="8"/>
      <c r="G12" s="34" t="s">
        <v>576</v>
      </c>
      <c r="H12" s="133"/>
      <c r="I12" s="15"/>
    </row>
    <row r="13" spans="1:9" ht="15" customHeight="1" x14ac:dyDescent="0.25">
      <c r="A13" s="41">
        <v>10</v>
      </c>
      <c r="B13" s="130" t="s">
        <v>20</v>
      </c>
      <c r="C13" s="12" t="s">
        <v>1166</v>
      </c>
      <c r="D13" s="9">
        <v>490</v>
      </c>
      <c r="E13" s="132" t="s">
        <v>284</v>
      </c>
      <c r="F13" s="8"/>
      <c r="G13" s="34" t="s">
        <v>576</v>
      </c>
      <c r="H13" s="133"/>
      <c r="I13" s="15"/>
    </row>
    <row r="14" spans="1:9" ht="15" customHeight="1" x14ac:dyDescent="0.25">
      <c r="A14" s="41">
        <v>11</v>
      </c>
      <c r="B14" s="130" t="s">
        <v>20</v>
      </c>
      <c r="C14" s="12" t="s">
        <v>918</v>
      </c>
      <c r="D14" s="9">
        <v>240</v>
      </c>
      <c r="E14" s="132" t="s">
        <v>284</v>
      </c>
      <c r="F14" s="8"/>
      <c r="G14" s="34" t="s">
        <v>576</v>
      </c>
      <c r="H14" s="133"/>
      <c r="I14" s="15"/>
    </row>
    <row r="15" spans="1:9" ht="15" customHeight="1" x14ac:dyDescent="0.25">
      <c r="A15" s="41">
        <v>12</v>
      </c>
      <c r="B15" s="130" t="s">
        <v>20</v>
      </c>
      <c r="C15" s="12" t="s">
        <v>149</v>
      </c>
      <c r="D15" s="9">
        <v>125</v>
      </c>
      <c r="E15" s="132" t="s">
        <v>284</v>
      </c>
      <c r="F15" s="8"/>
      <c r="G15" s="34" t="s">
        <v>576</v>
      </c>
      <c r="H15" s="133"/>
      <c r="I15" s="15"/>
    </row>
    <row r="16" spans="1:9" ht="15" customHeight="1" x14ac:dyDescent="0.25">
      <c r="A16" s="41">
        <v>13</v>
      </c>
      <c r="B16" s="130" t="s">
        <v>20</v>
      </c>
      <c r="C16" s="12" t="s">
        <v>919</v>
      </c>
      <c r="D16" s="9">
        <v>4350</v>
      </c>
      <c r="E16" s="132" t="s">
        <v>284</v>
      </c>
      <c r="F16" s="8"/>
      <c r="G16" s="34" t="s">
        <v>576</v>
      </c>
      <c r="H16" s="133"/>
      <c r="I16" s="15"/>
    </row>
    <row r="17" spans="1:9" ht="15" customHeight="1" x14ac:dyDescent="0.25">
      <c r="A17" s="41">
        <v>14</v>
      </c>
      <c r="B17" s="130" t="s">
        <v>20</v>
      </c>
      <c r="C17" s="12" t="s">
        <v>920</v>
      </c>
      <c r="D17" s="9">
        <v>1260</v>
      </c>
      <c r="E17" s="132" t="s">
        <v>284</v>
      </c>
      <c r="F17" s="8"/>
      <c r="G17" s="34" t="s">
        <v>576</v>
      </c>
      <c r="H17" s="133"/>
      <c r="I17" s="15"/>
    </row>
    <row r="18" spans="1:9" ht="15" customHeight="1" x14ac:dyDescent="0.25">
      <c r="A18" s="41">
        <v>15</v>
      </c>
      <c r="B18" s="46" t="s">
        <v>20</v>
      </c>
      <c r="C18" s="12" t="s">
        <v>921</v>
      </c>
      <c r="D18" s="9">
        <v>610</v>
      </c>
      <c r="E18" s="132" t="s">
        <v>284</v>
      </c>
      <c r="F18" s="8"/>
      <c r="G18" s="34" t="s">
        <v>576</v>
      </c>
      <c r="H18" s="133"/>
      <c r="I18" s="15"/>
    </row>
    <row r="19" spans="1:9" ht="15" customHeight="1" x14ac:dyDescent="0.25">
      <c r="A19" s="41">
        <v>16</v>
      </c>
      <c r="B19" s="130" t="s">
        <v>20</v>
      </c>
      <c r="C19" s="12" t="s">
        <v>922</v>
      </c>
      <c r="D19" s="9">
        <v>510</v>
      </c>
      <c r="E19" s="132" t="s">
        <v>284</v>
      </c>
      <c r="F19" s="8"/>
      <c r="G19" s="34" t="s">
        <v>576</v>
      </c>
      <c r="H19" s="133"/>
      <c r="I19" s="15"/>
    </row>
    <row r="20" spans="1:9" ht="15" customHeight="1" x14ac:dyDescent="0.25">
      <c r="A20" s="323">
        <v>17</v>
      </c>
      <c r="B20" s="324" t="s">
        <v>20</v>
      </c>
      <c r="C20" s="12" t="s">
        <v>923</v>
      </c>
      <c r="D20" s="30">
        <v>731</v>
      </c>
      <c r="E20" s="297" t="s">
        <v>284</v>
      </c>
      <c r="F20" s="12"/>
      <c r="G20" s="9" t="s">
        <v>576</v>
      </c>
      <c r="H20" s="134"/>
      <c r="I20" s="19"/>
    </row>
    <row r="21" spans="1:9" ht="15" customHeight="1" thickBot="1" x14ac:dyDescent="0.3">
      <c r="A21" s="326">
        <v>18</v>
      </c>
      <c r="B21" s="326" t="s">
        <v>57</v>
      </c>
      <c r="C21" s="327" t="s">
        <v>1163</v>
      </c>
      <c r="D21" s="326">
        <v>8760</v>
      </c>
      <c r="E21" s="326" t="s">
        <v>22</v>
      </c>
      <c r="F21" s="326"/>
      <c r="G21" s="9" t="s">
        <v>576</v>
      </c>
      <c r="H21" s="134"/>
      <c r="I21" s="19"/>
    </row>
    <row r="22" spans="1:9" ht="15" customHeight="1" thickBot="1" x14ac:dyDescent="0.3">
      <c r="A22" s="387" t="str">
        <f>'ROTA  13 - FLEXEIRA 3ª E 5ª'!A33:C33</f>
        <v>EXTENSÃO TOTAL DAS RUAS (M)</v>
      </c>
      <c r="B22" s="388"/>
      <c r="C22" s="388"/>
      <c r="D22" s="325">
        <f>SUM(D4:D21)</f>
        <v>27701</v>
      </c>
      <c r="E22" s="389"/>
      <c r="F22" s="389"/>
      <c r="G22" s="390"/>
      <c r="H22" s="367" t="s">
        <v>959</v>
      </c>
      <c r="I22" s="368"/>
    </row>
    <row r="23" spans="1:9" ht="15.75" hidden="1" thickBot="1" x14ac:dyDescent="0.3">
      <c r="A23" s="383" t="s">
        <v>960</v>
      </c>
      <c r="B23" s="384"/>
      <c r="C23" s="384"/>
      <c r="D23" s="384"/>
      <c r="E23" s="384"/>
      <c r="F23" s="384"/>
      <c r="G23" s="384"/>
      <c r="H23" s="385"/>
      <c r="I23" s="386"/>
    </row>
    <row r="25" spans="1:9" x14ac:dyDescent="0.25">
      <c r="B25" s="40" t="s">
        <v>1008</v>
      </c>
      <c r="D25" s="16"/>
    </row>
    <row r="26" spans="1:9" x14ac:dyDescent="0.25">
      <c r="B26" s="107"/>
      <c r="C26" s="107" t="s">
        <v>10</v>
      </c>
      <c r="D26" s="108" t="s">
        <v>14</v>
      </c>
    </row>
    <row r="27" spans="1:9" x14ac:dyDescent="0.25">
      <c r="C27" s="40" t="str">
        <f>G4</f>
        <v>SÃO MATEUS</v>
      </c>
      <c r="D27" s="109">
        <f>SUM(D4:D5)</f>
        <v>7300</v>
      </c>
    </row>
    <row r="28" spans="1:9" x14ac:dyDescent="0.25">
      <c r="C28" s="40" t="str">
        <f>G6</f>
        <v>BOTAFOGO</v>
      </c>
      <c r="D28" s="109">
        <f>SUM(D6:D21)</f>
        <v>20401</v>
      </c>
    </row>
    <row r="29" spans="1:9" x14ac:dyDescent="0.25">
      <c r="B29" s="35"/>
      <c r="C29" s="35"/>
      <c r="D29" s="109">
        <f>D28+D27</f>
        <v>27701</v>
      </c>
    </row>
    <row r="30" spans="1:9" x14ac:dyDescent="0.25">
      <c r="B30" s="35"/>
      <c r="C30" s="35"/>
      <c r="D30" s="109"/>
    </row>
    <row r="31" spans="1:9" x14ac:dyDescent="0.25">
      <c r="B31" s="35"/>
      <c r="C31" s="35"/>
      <c r="D31" s="109"/>
    </row>
    <row r="32" spans="1:9" x14ac:dyDescent="0.25">
      <c r="A32" s="35"/>
      <c r="B32" s="35"/>
      <c r="C32" s="109"/>
    </row>
    <row r="33" spans="1:3" x14ac:dyDescent="0.25">
      <c r="A33"/>
      <c r="B33"/>
      <c r="C33"/>
    </row>
    <row r="34" spans="1:3" x14ac:dyDescent="0.25">
      <c r="A34"/>
      <c r="B34"/>
      <c r="C34" s="118"/>
    </row>
  </sheetData>
  <mergeCells count="6">
    <mergeCell ref="A23:I23"/>
    <mergeCell ref="A22:C22"/>
    <mergeCell ref="E22:G22"/>
    <mergeCell ref="H22:I22"/>
    <mergeCell ref="C1:F1"/>
    <mergeCell ref="A2:G2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3" fitToHeight="4" orientation="portrait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I44"/>
  <sheetViews>
    <sheetView view="pageBreakPreview" zoomScaleNormal="145" zoomScaleSheetLayoutView="100" workbookViewId="0">
      <selection activeCell="L11" sqref="L11"/>
    </sheetView>
  </sheetViews>
  <sheetFormatPr defaultRowHeight="15" x14ac:dyDescent="0.25"/>
  <cols>
    <col min="1" max="1" width="9.7109375" customWidth="1"/>
    <col min="2" max="2" width="11.28515625" bestFit="1" customWidth="1"/>
    <col min="3" max="3" width="36.42578125" customWidth="1"/>
    <col min="4" max="4" width="10.28515625" customWidth="1"/>
    <col min="5" max="5" width="13.28515625" customWidth="1"/>
    <col min="7" max="7" width="19.85546875" customWidth="1"/>
    <col min="8" max="8" width="10.42578125" hidden="1" customWidth="1"/>
    <col min="9" max="9" width="7.5703125" hidden="1" customWidth="1"/>
  </cols>
  <sheetData>
    <row r="1" spans="1:9" s="40" customFormat="1" ht="49.5" customHeight="1" x14ac:dyDescent="0.25">
      <c r="A1" s="157"/>
      <c r="B1" s="158"/>
      <c r="C1" s="382" t="s">
        <v>1093</v>
      </c>
      <c r="D1" s="382"/>
      <c r="E1" s="382"/>
      <c r="F1" s="382"/>
      <c r="G1" s="159"/>
    </row>
    <row r="2" spans="1:9" s="40" customFormat="1" ht="16.5" customHeight="1" thickBot="1" x14ac:dyDescent="0.3">
      <c r="A2" s="372" t="s">
        <v>1045</v>
      </c>
      <c r="B2" s="373"/>
      <c r="C2" s="373"/>
      <c r="D2" s="373"/>
      <c r="E2" s="373"/>
      <c r="F2" s="373"/>
      <c r="G2" s="374"/>
    </row>
    <row r="3" spans="1:9" ht="15.75" thickBot="1" x14ac:dyDescent="0.3">
      <c r="A3" s="258" t="s">
        <v>6</v>
      </c>
      <c r="B3" s="259" t="s">
        <v>13</v>
      </c>
      <c r="C3" s="260" t="s">
        <v>7</v>
      </c>
      <c r="D3" s="234" t="s">
        <v>14</v>
      </c>
      <c r="E3" s="261" t="s">
        <v>8</v>
      </c>
      <c r="F3" s="261" t="s">
        <v>9</v>
      </c>
      <c r="G3" s="262" t="s">
        <v>10</v>
      </c>
      <c r="H3" s="54" t="s">
        <v>11</v>
      </c>
      <c r="I3" s="55" t="s">
        <v>12</v>
      </c>
    </row>
    <row r="4" spans="1:9" s="316" customFormat="1" x14ac:dyDescent="0.25">
      <c r="A4" s="328">
        <v>1</v>
      </c>
      <c r="B4" s="329" t="s">
        <v>39</v>
      </c>
      <c r="C4" s="330" t="s">
        <v>1056</v>
      </c>
      <c r="D4" s="182">
        <v>9010</v>
      </c>
      <c r="E4" s="331" t="s">
        <v>924</v>
      </c>
      <c r="F4" s="331"/>
      <c r="G4" s="332" t="s">
        <v>751</v>
      </c>
      <c r="H4" s="333"/>
      <c r="I4" s="334"/>
    </row>
    <row r="5" spans="1:9" s="316" customFormat="1" x14ac:dyDescent="0.25">
      <c r="A5" s="328">
        <v>2</v>
      </c>
      <c r="B5" s="329" t="s">
        <v>1168</v>
      </c>
      <c r="C5" s="330" t="s">
        <v>1056</v>
      </c>
      <c r="D5" s="182">
        <v>621</v>
      </c>
      <c r="E5" s="331" t="s">
        <v>924</v>
      </c>
      <c r="F5" s="331"/>
      <c r="G5" s="332" t="s">
        <v>751</v>
      </c>
      <c r="H5" s="335"/>
      <c r="I5" s="334"/>
    </row>
    <row r="6" spans="1:9" s="316" customFormat="1" x14ac:dyDescent="0.25">
      <c r="A6" s="328">
        <v>3</v>
      </c>
      <c r="B6" s="329" t="s">
        <v>1167</v>
      </c>
      <c r="C6" s="330" t="s">
        <v>1056</v>
      </c>
      <c r="D6" s="182">
        <v>1380</v>
      </c>
      <c r="E6" s="331" t="s">
        <v>924</v>
      </c>
      <c r="F6" s="331"/>
      <c r="G6" s="332" t="s">
        <v>751</v>
      </c>
      <c r="H6" s="335"/>
      <c r="I6" s="334"/>
    </row>
    <row r="7" spans="1:9" x14ac:dyDescent="0.25">
      <c r="A7" s="56">
        <v>4</v>
      </c>
      <c r="B7" s="57" t="s">
        <v>39</v>
      </c>
      <c r="C7" s="58" t="s">
        <v>929</v>
      </c>
      <c r="D7" s="31">
        <v>2350</v>
      </c>
      <c r="E7" s="59" t="s">
        <v>924</v>
      </c>
      <c r="F7" s="59"/>
      <c r="G7" s="126" t="s">
        <v>751</v>
      </c>
      <c r="H7" s="125"/>
      <c r="I7" s="10"/>
    </row>
    <row r="8" spans="1:9" x14ac:dyDescent="0.25">
      <c r="A8" s="56">
        <v>5</v>
      </c>
      <c r="B8" s="57" t="s">
        <v>20</v>
      </c>
      <c r="C8" s="58">
        <v>2</v>
      </c>
      <c r="D8" s="31">
        <v>570</v>
      </c>
      <c r="E8" s="59" t="s">
        <v>924</v>
      </c>
      <c r="F8" s="59"/>
      <c r="G8" s="126" t="s">
        <v>751</v>
      </c>
      <c r="H8" s="125"/>
      <c r="I8" s="10"/>
    </row>
    <row r="9" spans="1:9" x14ac:dyDescent="0.25">
      <c r="A9" s="56">
        <v>6</v>
      </c>
      <c r="B9" s="57" t="s">
        <v>20</v>
      </c>
      <c r="C9" s="58">
        <v>3</v>
      </c>
      <c r="D9" s="31">
        <v>395</v>
      </c>
      <c r="E9" s="59" t="s">
        <v>924</v>
      </c>
      <c r="F9" s="59"/>
      <c r="G9" s="126" t="s">
        <v>751</v>
      </c>
      <c r="H9" s="125"/>
      <c r="I9" s="10"/>
    </row>
    <row r="10" spans="1:9" x14ac:dyDescent="0.25">
      <c r="A10" s="56">
        <v>7</v>
      </c>
      <c r="B10" s="57" t="s">
        <v>20</v>
      </c>
      <c r="C10" s="58">
        <v>5</v>
      </c>
      <c r="D10" s="31">
        <v>350</v>
      </c>
      <c r="E10" s="59" t="s">
        <v>924</v>
      </c>
      <c r="F10" s="59"/>
      <c r="G10" s="126" t="s">
        <v>751</v>
      </c>
      <c r="H10" s="125"/>
      <c r="I10" s="10"/>
    </row>
    <row r="11" spans="1:9" x14ac:dyDescent="0.25">
      <c r="A11" s="56">
        <v>8</v>
      </c>
      <c r="B11" s="57" t="s">
        <v>20</v>
      </c>
      <c r="C11" s="58">
        <v>10</v>
      </c>
      <c r="D11" s="31">
        <v>400</v>
      </c>
      <c r="E11" s="59" t="s">
        <v>924</v>
      </c>
      <c r="F11" s="59"/>
      <c r="G11" s="126" t="s">
        <v>751</v>
      </c>
      <c r="H11" s="125"/>
      <c r="I11" s="10"/>
    </row>
    <row r="12" spans="1:9" x14ac:dyDescent="0.25">
      <c r="A12" s="56">
        <v>9</v>
      </c>
      <c r="B12" s="57" t="s">
        <v>20</v>
      </c>
      <c r="C12" s="58">
        <v>16</v>
      </c>
      <c r="D12" s="31">
        <v>155</v>
      </c>
      <c r="E12" s="59" t="s">
        <v>924</v>
      </c>
      <c r="F12" s="59"/>
      <c r="G12" s="126" t="s">
        <v>751</v>
      </c>
      <c r="H12" s="125"/>
      <c r="I12" s="10"/>
    </row>
    <row r="13" spans="1:9" x14ac:dyDescent="0.25">
      <c r="A13" s="56">
        <v>10</v>
      </c>
      <c r="B13" s="57" t="s">
        <v>39</v>
      </c>
      <c r="C13" s="58" t="s">
        <v>868</v>
      </c>
      <c r="D13" s="31">
        <v>4000</v>
      </c>
      <c r="E13" s="59" t="s">
        <v>924</v>
      </c>
      <c r="F13" s="59"/>
      <c r="G13" s="126" t="s">
        <v>579</v>
      </c>
      <c r="H13" s="125"/>
      <c r="I13" s="10"/>
    </row>
    <row r="14" spans="1:9" x14ac:dyDescent="0.25">
      <c r="A14" s="56">
        <v>11</v>
      </c>
      <c r="B14" s="57" t="s">
        <v>39</v>
      </c>
      <c r="C14" s="58" t="s">
        <v>942</v>
      </c>
      <c r="D14" s="31">
        <v>2818</v>
      </c>
      <c r="E14" s="59" t="s">
        <v>924</v>
      </c>
      <c r="F14" s="59"/>
      <c r="G14" s="126" t="s">
        <v>942</v>
      </c>
      <c r="H14" s="125"/>
      <c r="I14" s="10"/>
    </row>
    <row r="15" spans="1:9" x14ac:dyDescent="0.25">
      <c r="A15" s="56">
        <v>12</v>
      </c>
      <c r="B15" s="57" t="s">
        <v>39</v>
      </c>
      <c r="C15" s="58" t="s">
        <v>943</v>
      </c>
      <c r="D15" s="31">
        <v>6813</v>
      </c>
      <c r="E15" s="59" t="s">
        <v>924</v>
      </c>
      <c r="F15" s="59"/>
      <c r="G15" s="126" t="s">
        <v>944</v>
      </c>
      <c r="H15" s="125"/>
      <c r="I15" s="10"/>
    </row>
    <row r="16" spans="1:9" x14ac:dyDescent="0.25">
      <c r="A16" s="56">
        <v>13</v>
      </c>
      <c r="B16" s="57" t="s">
        <v>39</v>
      </c>
      <c r="C16" s="58" t="s">
        <v>937</v>
      </c>
      <c r="D16" s="31">
        <v>3500</v>
      </c>
      <c r="E16" s="59" t="s">
        <v>924</v>
      </c>
      <c r="F16" s="59"/>
      <c r="G16" s="126" t="s">
        <v>938</v>
      </c>
      <c r="H16" s="125"/>
      <c r="I16" s="10"/>
    </row>
    <row r="17" spans="1:9" x14ac:dyDescent="0.25">
      <c r="A17" s="56">
        <v>14</v>
      </c>
      <c r="B17" s="57" t="s">
        <v>39</v>
      </c>
      <c r="C17" s="58" t="s">
        <v>939</v>
      </c>
      <c r="D17" s="31">
        <v>3870</v>
      </c>
      <c r="E17" s="59" t="s">
        <v>924</v>
      </c>
      <c r="F17" s="59"/>
      <c r="G17" s="126" t="s">
        <v>938</v>
      </c>
      <c r="H17" s="125"/>
      <c r="I17" s="10"/>
    </row>
    <row r="18" spans="1:9" x14ac:dyDescent="0.25">
      <c r="A18" s="56">
        <v>15</v>
      </c>
      <c r="B18" s="57" t="s">
        <v>39</v>
      </c>
      <c r="C18" s="58" t="s">
        <v>866</v>
      </c>
      <c r="D18" s="31">
        <v>1100</v>
      </c>
      <c r="E18" s="59" t="s">
        <v>924</v>
      </c>
      <c r="F18" s="59"/>
      <c r="G18" s="126" t="s">
        <v>938</v>
      </c>
      <c r="H18" s="125"/>
      <c r="I18" s="10"/>
    </row>
    <row r="19" spans="1:9" s="316" customFormat="1" x14ac:dyDescent="0.25">
      <c r="A19" s="328">
        <v>16</v>
      </c>
      <c r="B19" s="329" t="s">
        <v>39</v>
      </c>
      <c r="C19" s="330" t="s">
        <v>936</v>
      </c>
      <c r="D19" s="182">
        <v>3500</v>
      </c>
      <c r="E19" s="331" t="s">
        <v>924</v>
      </c>
      <c r="F19" s="331"/>
      <c r="G19" s="332" t="s">
        <v>938</v>
      </c>
      <c r="H19" s="335"/>
      <c r="I19" s="334"/>
    </row>
    <row r="20" spans="1:9" x14ac:dyDescent="0.25">
      <c r="A20" s="56">
        <v>17</v>
      </c>
      <c r="B20" s="57" t="s">
        <v>20</v>
      </c>
      <c r="C20" s="58" t="s">
        <v>940</v>
      </c>
      <c r="D20" s="31">
        <v>150</v>
      </c>
      <c r="E20" s="59" t="s">
        <v>924</v>
      </c>
      <c r="F20" s="59"/>
      <c r="G20" s="126" t="s">
        <v>938</v>
      </c>
      <c r="H20" s="125"/>
      <c r="I20" s="10"/>
    </row>
    <row r="21" spans="1:9" x14ac:dyDescent="0.25">
      <c r="A21" s="62">
        <v>18</v>
      </c>
      <c r="B21" s="61" t="s">
        <v>20</v>
      </c>
      <c r="C21" s="66" t="s">
        <v>941</v>
      </c>
      <c r="D21" s="13">
        <v>200</v>
      </c>
      <c r="E21" s="61" t="s">
        <v>924</v>
      </c>
      <c r="F21" s="61"/>
      <c r="G21" s="127" t="s">
        <v>938</v>
      </c>
      <c r="H21" s="125"/>
      <c r="I21" s="10"/>
    </row>
    <row r="22" spans="1:9" x14ac:dyDescent="0.25">
      <c r="A22" s="56">
        <v>20</v>
      </c>
      <c r="B22" s="57" t="s">
        <v>39</v>
      </c>
      <c r="C22" s="58" t="s">
        <v>926</v>
      </c>
      <c r="D22" s="31">
        <v>7245</v>
      </c>
      <c r="E22" s="59" t="s">
        <v>924</v>
      </c>
      <c r="F22" s="59"/>
      <c r="G22" s="126" t="s">
        <v>925</v>
      </c>
      <c r="H22" s="57"/>
      <c r="I22" s="63"/>
    </row>
    <row r="23" spans="1:9" x14ac:dyDescent="0.25">
      <c r="A23" s="56">
        <v>21</v>
      </c>
      <c r="B23" s="57" t="s">
        <v>39</v>
      </c>
      <c r="C23" s="58" t="s">
        <v>927</v>
      </c>
      <c r="D23" s="31">
        <v>2500</v>
      </c>
      <c r="E23" s="59" t="s">
        <v>924</v>
      </c>
      <c r="F23" s="59"/>
      <c r="G23" s="126" t="s">
        <v>925</v>
      </c>
      <c r="H23" s="57"/>
      <c r="I23" s="63"/>
    </row>
    <row r="24" spans="1:9" x14ac:dyDescent="0.25">
      <c r="A24" s="56">
        <v>22</v>
      </c>
      <c r="B24" s="61" t="s">
        <v>39</v>
      </c>
      <c r="C24" s="66" t="s">
        <v>928</v>
      </c>
      <c r="D24" s="13">
        <v>6815</v>
      </c>
      <c r="E24" s="59" t="s">
        <v>924</v>
      </c>
      <c r="F24" s="61"/>
      <c r="G24" s="127" t="s">
        <v>925</v>
      </c>
      <c r="H24" s="57"/>
      <c r="I24" s="63"/>
    </row>
    <row r="25" spans="1:9" x14ac:dyDescent="0.25">
      <c r="A25" s="56">
        <v>23</v>
      </c>
      <c r="B25" s="57" t="s">
        <v>418</v>
      </c>
      <c r="C25" s="58" t="s">
        <v>930</v>
      </c>
      <c r="D25" s="31">
        <v>4520</v>
      </c>
      <c r="E25" s="59" t="s">
        <v>924</v>
      </c>
      <c r="F25" s="59"/>
      <c r="G25" s="126" t="s">
        <v>931</v>
      </c>
      <c r="H25" s="125"/>
      <c r="I25" s="10"/>
    </row>
    <row r="26" spans="1:9" x14ac:dyDescent="0.25">
      <c r="A26" s="56">
        <v>24</v>
      </c>
      <c r="B26" s="57" t="s">
        <v>39</v>
      </c>
      <c r="C26" s="58" t="s">
        <v>945</v>
      </c>
      <c r="D26" s="31">
        <v>2618</v>
      </c>
      <c r="E26" s="59" t="s">
        <v>924</v>
      </c>
      <c r="F26" s="59"/>
      <c r="G26" s="126" t="s">
        <v>931</v>
      </c>
      <c r="H26" s="125"/>
      <c r="I26" s="10"/>
    </row>
    <row r="27" spans="1:9" x14ac:dyDescent="0.25">
      <c r="A27" s="56">
        <v>25</v>
      </c>
      <c r="B27" s="57" t="s">
        <v>418</v>
      </c>
      <c r="C27" s="58" t="s">
        <v>932</v>
      </c>
      <c r="D27" s="31">
        <v>1100</v>
      </c>
      <c r="E27" s="59" t="s">
        <v>924</v>
      </c>
      <c r="F27" s="59"/>
      <c r="G27" s="126" t="s">
        <v>931</v>
      </c>
      <c r="H27" s="125"/>
      <c r="I27" s="10"/>
    </row>
    <row r="28" spans="1:9" x14ac:dyDescent="0.25">
      <c r="A28" s="56">
        <v>26</v>
      </c>
      <c r="B28" s="57" t="s">
        <v>418</v>
      </c>
      <c r="C28" s="58" t="s">
        <v>867</v>
      </c>
      <c r="D28" s="31">
        <v>4950</v>
      </c>
      <c r="E28" s="59" t="s">
        <v>924</v>
      </c>
      <c r="F28" s="59"/>
      <c r="G28" s="126" t="s">
        <v>931</v>
      </c>
      <c r="H28" s="125"/>
      <c r="I28" s="10"/>
    </row>
    <row r="29" spans="1:9" x14ac:dyDescent="0.25">
      <c r="A29" s="56">
        <v>27</v>
      </c>
      <c r="B29" s="17" t="s">
        <v>418</v>
      </c>
      <c r="C29" s="32" t="s">
        <v>933</v>
      </c>
      <c r="D29" s="31">
        <v>1700</v>
      </c>
      <c r="E29" s="59" t="s">
        <v>924</v>
      </c>
      <c r="F29" s="21"/>
      <c r="G29" s="126" t="s">
        <v>931</v>
      </c>
      <c r="H29" s="125"/>
      <c r="I29" s="10"/>
    </row>
    <row r="30" spans="1:9" x14ac:dyDescent="0.25">
      <c r="A30" s="56">
        <v>28</v>
      </c>
      <c r="B30" s="36" t="s">
        <v>418</v>
      </c>
      <c r="C30" s="11" t="s">
        <v>934</v>
      </c>
      <c r="D30" s="13">
        <v>2840</v>
      </c>
      <c r="E30" s="59" t="s">
        <v>924</v>
      </c>
      <c r="F30" s="11"/>
      <c r="G30" s="126" t="s">
        <v>931</v>
      </c>
      <c r="H30" s="125"/>
      <c r="I30" s="10"/>
    </row>
    <row r="31" spans="1:9" x14ac:dyDescent="0.25">
      <c r="A31" s="62">
        <v>29</v>
      </c>
      <c r="B31" s="36" t="s">
        <v>418</v>
      </c>
      <c r="C31" s="11" t="s">
        <v>935</v>
      </c>
      <c r="D31" s="13">
        <v>2800</v>
      </c>
      <c r="E31" s="61" t="s">
        <v>924</v>
      </c>
      <c r="F31" s="11"/>
      <c r="G31" s="127" t="s">
        <v>931</v>
      </c>
      <c r="H31" s="125"/>
      <c r="I31" s="10"/>
    </row>
    <row r="32" spans="1:9" ht="15.75" thickBot="1" x14ac:dyDescent="0.3">
      <c r="A32" s="56">
        <f>A31+1</f>
        <v>30</v>
      </c>
      <c r="B32" s="36" t="s">
        <v>418</v>
      </c>
      <c r="C32" s="11" t="s">
        <v>936</v>
      </c>
      <c r="D32" s="13">
        <v>3503</v>
      </c>
      <c r="E32" s="59" t="s">
        <v>924</v>
      </c>
      <c r="F32" s="11"/>
      <c r="G32" s="126" t="s">
        <v>931</v>
      </c>
      <c r="H32" s="125"/>
      <c r="I32" s="10"/>
    </row>
    <row r="33" spans="1:9" ht="15.75" thickBot="1" x14ac:dyDescent="0.3">
      <c r="A33" s="364" t="s">
        <v>1015</v>
      </c>
      <c r="B33" s="365"/>
      <c r="C33" s="365"/>
      <c r="D33" s="44">
        <f>SUM(D4:D32)</f>
        <v>81773</v>
      </c>
      <c r="E33" s="367"/>
      <c r="F33" s="367"/>
      <c r="G33" s="368"/>
      <c r="H33" s="367" t="s">
        <v>961</v>
      </c>
      <c r="I33" s="368"/>
    </row>
    <row r="34" spans="1:9" ht="15.75" hidden="1" thickBot="1" x14ac:dyDescent="0.3">
      <c r="A34" s="383"/>
      <c r="B34" s="384"/>
      <c r="C34" s="384"/>
      <c r="D34" s="384"/>
      <c r="E34" s="384"/>
      <c r="F34" s="384"/>
      <c r="G34" s="384"/>
      <c r="H34" s="385"/>
      <c r="I34" s="386"/>
    </row>
    <row r="36" spans="1:9" s="40" customFormat="1" x14ac:dyDescent="0.25">
      <c r="B36" s="40" t="s">
        <v>1070</v>
      </c>
      <c r="D36" s="16"/>
    </row>
    <row r="37" spans="1:9" s="40" customFormat="1" x14ac:dyDescent="0.25">
      <c r="B37" s="107"/>
      <c r="C37" s="107" t="s">
        <v>10</v>
      </c>
      <c r="D37" s="108" t="s">
        <v>14</v>
      </c>
    </row>
    <row r="38" spans="1:9" s="40" customFormat="1" x14ac:dyDescent="0.25">
      <c r="C38" s="40" t="str">
        <f>G4</f>
        <v>FLEXEIRA</v>
      </c>
      <c r="D38" s="109">
        <f>SUM(D4:D12)</f>
        <v>15231</v>
      </c>
    </row>
    <row r="39" spans="1:9" s="40" customFormat="1" x14ac:dyDescent="0.25">
      <c r="C39" s="40" t="s">
        <v>1191</v>
      </c>
      <c r="D39" s="109">
        <f>SUM(D13:D14)</f>
        <v>6818</v>
      </c>
    </row>
    <row r="40" spans="1:9" x14ac:dyDescent="0.25">
      <c r="C40" t="str">
        <f>G15</f>
        <v>ITAÍ</v>
      </c>
      <c r="D40">
        <f>D15</f>
        <v>6813</v>
      </c>
    </row>
    <row r="41" spans="1:9" x14ac:dyDescent="0.25">
      <c r="C41" t="str">
        <f>G16</f>
        <v>SAPEATIBA MIRIM</v>
      </c>
      <c r="D41">
        <f>SUM(D16:D21)</f>
        <v>12320</v>
      </c>
    </row>
    <row r="42" spans="1:9" x14ac:dyDescent="0.25">
      <c r="C42" t="s">
        <v>925</v>
      </c>
      <c r="D42">
        <f>SUM(D22:D24)</f>
        <v>16560</v>
      </c>
    </row>
    <row r="43" spans="1:9" x14ac:dyDescent="0.25">
      <c r="C43" t="str">
        <f>G25</f>
        <v>SERGEIRA</v>
      </c>
      <c r="D43">
        <f>SUM(D25:D32)</f>
        <v>24031</v>
      </c>
    </row>
    <row r="44" spans="1:9" x14ac:dyDescent="0.25">
      <c r="D44" s="118">
        <f>SUM(D38:D43)</f>
        <v>81773</v>
      </c>
    </row>
  </sheetData>
  <mergeCells count="6">
    <mergeCell ref="A34:I34"/>
    <mergeCell ref="A33:C33"/>
    <mergeCell ref="E33:G33"/>
    <mergeCell ref="H33:I33"/>
    <mergeCell ref="C1:F1"/>
    <mergeCell ref="A2:G2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6" fitToHeight="4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54"/>
  <sheetViews>
    <sheetView view="pageBreakPreview" topLeftCell="A4" zoomScaleNormal="175" zoomScaleSheetLayoutView="100" workbookViewId="0">
      <selection activeCell="A43" sqref="A43"/>
    </sheetView>
  </sheetViews>
  <sheetFormatPr defaultRowHeight="15" x14ac:dyDescent="0.25"/>
  <cols>
    <col min="1" max="1" width="7.7109375" customWidth="1"/>
    <col min="2" max="2" width="5.7109375" customWidth="1"/>
    <col min="3" max="3" width="43.5703125" customWidth="1"/>
    <col min="4" max="4" width="49" customWidth="1"/>
    <col min="5" max="5" width="19.5703125" customWidth="1"/>
    <col min="6" max="6" width="20.28515625" customWidth="1"/>
    <col min="7" max="7" width="15.7109375" customWidth="1"/>
  </cols>
  <sheetData>
    <row r="1" spans="1:7" s="40" customFormat="1" ht="49.5" customHeight="1" x14ac:dyDescent="0.25">
      <c r="A1" s="157"/>
      <c r="B1" s="158"/>
      <c r="C1" s="382" t="s">
        <v>1094</v>
      </c>
      <c r="D1" s="382"/>
      <c r="E1" s="382"/>
      <c r="F1" s="382"/>
      <c r="G1" s="159"/>
    </row>
    <row r="2" spans="1:7" s="40" customFormat="1" ht="16.5" customHeight="1" thickBot="1" x14ac:dyDescent="0.3">
      <c r="A2" s="372" t="s">
        <v>1046</v>
      </c>
      <c r="B2" s="373"/>
      <c r="C2" s="373"/>
      <c r="D2" s="373"/>
      <c r="E2" s="373"/>
      <c r="F2" s="373"/>
      <c r="G2" s="374"/>
    </row>
    <row r="3" spans="1:7" s="40" customFormat="1" ht="15" customHeight="1" thickBot="1" x14ac:dyDescent="0.3">
      <c r="A3" s="232" t="s">
        <v>6</v>
      </c>
      <c r="B3" s="234" t="s">
        <v>13</v>
      </c>
      <c r="C3" s="234" t="s">
        <v>7</v>
      </c>
      <c r="D3" s="234" t="s">
        <v>668</v>
      </c>
      <c r="E3" s="234" t="s">
        <v>8</v>
      </c>
      <c r="F3" s="234" t="s">
        <v>10</v>
      </c>
      <c r="G3" s="235" t="s">
        <v>740</v>
      </c>
    </row>
    <row r="4" spans="1:7" s="40" customFormat="1" ht="15" customHeight="1" x14ac:dyDescent="0.25">
      <c r="A4" s="94">
        <v>1</v>
      </c>
      <c r="B4" s="93" t="s">
        <v>84</v>
      </c>
      <c r="C4" s="99" t="s">
        <v>948</v>
      </c>
      <c r="D4" s="99" t="s">
        <v>749</v>
      </c>
      <c r="E4" s="88" t="s">
        <v>22</v>
      </c>
      <c r="F4" s="93" t="s">
        <v>17</v>
      </c>
      <c r="G4" s="100" t="s">
        <v>739</v>
      </c>
    </row>
    <row r="5" spans="1:7" s="40" customFormat="1" ht="15" customHeight="1" x14ac:dyDescent="0.25">
      <c r="A5" s="7">
        <v>2</v>
      </c>
      <c r="B5" s="26" t="s">
        <v>20</v>
      </c>
      <c r="C5" s="14" t="s">
        <v>709</v>
      </c>
      <c r="D5" s="14" t="s">
        <v>708</v>
      </c>
      <c r="E5" s="24" t="s">
        <v>22</v>
      </c>
      <c r="F5" s="13" t="s">
        <v>2</v>
      </c>
      <c r="G5" s="70" t="s">
        <v>739</v>
      </c>
    </row>
    <row r="6" spans="1:7" s="40" customFormat="1" ht="15" customHeight="1" x14ac:dyDescent="0.25">
      <c r="A6" s="7">
        <v>3</v>
      </c>
      <c r="B6" s="26" t="s">
        <v>20</v>
      </c>
      <c r="C6" s="14" t="s">
        <v>711</v>
      </c>
      <c r="D6" s="14" t="s">
        <v>714</v>
      </c>
      <c r="E6" s="24" t="s">
        <v>22</v>
      </c>
      <c r="F6" s="13" t="s">
        <v>2</v>
      </c>
      <c r="G6" s="70" t="s">
        <v>739</v>
      </c>
    </row>
    <row r="7" spans="1:7" s="40" customFormat="1" ht="15" customHeight="1" x14ac:dyDescent="0.25">
      <c r="A7" s="7">
        <v>4</v>
      </c>
      <c r="B7" s="26" t="s">
        <v>87</v>
      </c>
      <c r="C7" s="14" t="s">
        <v>700</v>
      </c>
      <c r="D7" s="14" t="s">
        <v>581</v>
      </c>
      <c r="E7" s="24" t="s">
        <v>22</v>
      </c>
      <c r="F7" s="13" t="s">
        <v>2</v>
      </c>
      <c r="G7" s="70" t="s">
        <v>739</v>
      </c>
    </row>
    <row r="8" spans="1:7" s="40" customFormat="1" ht="15" customHeight="1" x14ac:dyDescent="0.25">
      <c r="A8" s="7">
        <v>5</v>
      </c>
      <c r="B8" s="26" t="s">
        <v>20</v>
      </c>
      <c r="C8" s="14" t="s">
        <v>726</v>
      </c>
      <c r="D8" s="14" t="s">
        <v>718</v>
      </c>
      <c r="E8" s="24" t="s">
        <v>284</v>
      </c>
      <c r="F8" s="13" t="s">
        <v>664</v>
      </c>
      <c r="G8" s="70" t="s">
        <v>741</v>
      </c>
    </row>
    <row r="9" spans="1:7" s="40" customFormat="1" ht="15" customHeight="1" x14ac:dyDescent="0.25">
      <c r="A9" s="7">
        <v>6</v>
      </c>
      <c r="B9" s="26" t="s">
        <v>39</v>
      </c>
      <c r="C9" s="14" t="s">
        <v>727</v>
      </c>
      <c r="D9" s="14" t="s">
        <v>719</v>
      </c>
      <c r="E9" s="24" t="s">
        <v>284</v>
      </c>
      <c r="F9" s="13" t="s">
        <v>575</v>
      </c>
      <c r="G9" s="70" t="s">
        <v>741</v>
      </c>
    </row>
    <row r="10" spans="1:7" s="40" customFormat="1" ht="15" customHeight="1" x14ac:dyDescent="0.25">
      <c r="A10" s="7">
        <v>7</v>
      </c>
      <c r="B10" s="26" t="s">
        <v>87</v>
      </c>
      <c r="C10" s="14" t="s">
        <v>730</v>
      </c>
      <c r="D10" s="14" t="s">
        <v>728</v>
      </c>
      <c r="E10" s="24" t="s">
        <v>284</v>
      </c>
      <c r="F10" s="13" t="s">
        <v>729</v>
      </c>
      <c r="G10" s="70" t="s">
        <v>741</v>
      </c>
    </row>
    <row r="11" spans="1:7" s="40" customFormat="1" ht="15" customHeight="1" x14ac:dyDescent="0.25">
      <c r="A11" s="7">
        <v>8</v>
      </c>
      <c r="B11" s="26" t="s">
        <v>84</v>
      </c>
      <c r="C11" s="14" t="s">
        <v>731</v>
      </c>
      <c r="D11" s="14" t="s">
        <v>720</v>
      </c>
      <c r="E11" s="24" t="s">
        <v>308</v>
      </c>
      <c r="F11" s="13" t="s">
        <v>666</v>
      </c>
      <c r="G11" s="70" t="s">
        <v>741</v>
      </c>
    </row>
    <row r="12" spans="1:7" s="40" customFormat="1" ht="15" customHeight="1" x14ac:dyDescent="0.25">
      <c r="A12" s="7">
        <v>9</v>
      </c>
      <c r="B12" s="26" t="s">
        <v>20</v>
      </c>
      <c r="C12" s="14" t="s">
        <v>734</v>
      </c>
      <c r="D12" s="14" t="s">
        <v>735</v>
      </c>
      <c r="E12" s="24" t="s">
        <v>284</v>
      </c>
      <c r="F12" s="13" t="s">
        <v>736</v>
      </c>
      <c r="G12" s="70" t="s">
        <v>741</v>
      </c>
    </row>
    <row r="13" spans="1:7" s="40" customFormat="1" ht="15" customHeight="1" x14ac:dyDescent="0.25">
      <c r="A13" s="7">
        <v>10</v>
      </c>
      <c r="B13" s="26" t="s">
        <v>57</v>
      </c>
      <c r="C13" s="14" t="s">
        <v>732</v>
      </c>
      <c r="D13" s="14" t="s">
        <v>721</v>
      </c>
      <c r="E13" s="24" t="s">
        <v>22</v>
      </c>
      <c r="F13" s="13" t="s">
        <v>576</v>
      </c>
      <c r="G13" s="70" t="s">
        <v>741</v>
      </c>
    </row>
    <row r="14" spans="1:7" s="40" customFormat="1" ht="15" customHeight="1" x14ac:dyDescent="0.25">
      <c r="A14" s="7">
        <v>11</v>
      </c>
      <c r="B14" s="26" t="s">
        <v>20</v>
      </c>
      <c r="C14" s="14" t="s">
        <v>947</v>
      </c>
      <c r="D14" s="14" t="s">
        <v>750</v>
      </c>
      <c r="E14" s="24" t="s">
        <v>284</v>
      </c>
      <c r="F14" s="13" t="s">
        <v>751</v>
      </c>
      <c r="G14" s="70" t="s">
        <v>741</v>
      </c>
    </row>
    <row r="15" spans="1:7" s="40" customFormat="1" ht="15" customHeight="1" x14ac:dyDescent="0.25">
      <c r="A15" s="7">
        <v>12</v>
      </c>
      <c r="B15" s="26" t="s">
        <v>20</v>
      </c>
      <c r="C15" s="14" t="s">
        <v>733</v>
      </c>
      <c r="D15" s="14" t="s">
        <v>722</v>
      </c>
      <c r="E15" s="24" t="s">
        <v>284</v>
      </c>
      <c r="F15" s="13" t="s">
        <v>577</v>
      </c>
      <c r="G15" s="70" t="s">
        <v>741</v>
      </c>
    </row>
    <row r="16" spans="1:7" s="40" customFormat="1" ht="15" customHeight="1" x14ac:dyDescent="0.25">
      <c r="A16" s="7">
        <v>13</v>
      </c>
      <c r="B16" s="26" t="s">
        <v>39</v>
      </c>
      <c r="C16" s="14" t="s">
        <v>747</v>
      </c>
      <c r="D16" s="14" t="s">
        <v>723</v>
      </c>
      <c r="E16" s="24" t="s">
        <v>284</v>
      </c>
      <c r="F16" s="13" t="s">
        <v>578</v>
      </c>
      <c r="G16" s="70" t="s">
        <v>741</v>
      </c>
    </row>
    <row r="17" spans="1:7" s="40" customFormat="1" ht="15" customHeight="1" x14ac:dyDescent="0.25">
      <c r="A17" s="7">
        <v>14</v>
      </c>
      <c r="B17" s="26" t="s">
        <v>39</v>
      </c>
      <c r="C17" s="14" t="s">
        <v>737</v>
      </c>
      <c r="D17" s="14" t="s">
        <v>738</v>
      </c>
      <c r="E17" s="24" t="s">
        <v>284</v>
      </c>
      <c r="F17" s="13" t="s">
        <v>579</v>
      </c>
      <c r="G17" s="70" t="s">
        <v>741</v>
      </c>
    </row>
    <row r="18" spans="1:7" ht="15" customHeight="1" x14ac:dyDescent="0.25">
      <c r="A18" s="7">
        <v>15</v>
      </c>
      <c r="B18" s="26" t="s">
        <v>20</v>
      </c>
      <c r="C18" s="14" t="s">
        <v>669</v>
      </c>
      <c r="D18" s="14" t="s">
        <v>671</v>
      </c>
      <c r="E18" s="24" t="s">
        <v>22</v>
      </c>
      <c r="F18" s="13" t="s">
        <v>653</v>
      </c>
      <c r="G18" s="70" t="s">
        <v>742</v>
      </c>
    </row>
    <row r="19" spans="1:7" ht="15" customHeight="1" x14ac:dyDescent="0.25">
      <c r="A19" s="7">
        <v>16</v>
      </c>
      <c r="B19" s="26" t="s">
        <v>20</v>
      </c>
      <c r="C19" s="14" t="s">
        <v>674</v>
      </c>
      <c r="D19" s="14" t="s">
        <v>670</v>
      </c>
      <c r="E19" s="24" t="s">
        <v>22</v>
      </c>
      <c r="F19" s="13" t="s">
        <v>665</v>
      </c>
      <c r="G19" s="70" t="s">
        <v>742</v>
      </c>
    </row>
    <row r="20" spans="1:7" ht="15" customHeight="1" x14ac:dyDescent="0.25">
      <c r="A20" s="7">
        <v>17</v>
      </c>
      <c r="B20" s="26" t="s">
        <v>20</v>
      </c>
      <c r="C20" s="14" t="s">
        <v>675</v>
      </c>
      <c r="D20" s="14" t="s">
        <v>672</v>
      </c>
      <c r="E20" s="24" t="s">
        <v>284</v>
      </c>
      <c r="F20" s="13" t="s">
        <v>650</v>
      </c>
      <c r="G20" s="70" t="s">
        <v>742</v>
      </c>
    </row>
    <row r="21" spans="1:7" ht="15" customHeight="1" x14ac:dyDescent="0.25">
      <c r="A21" s="7">
        <v>18</v>
      </c>
      <c r="B21" s="26" t="s">
        <v>39</v>
      </c>
      <c r="C21" s="14" t="s">
        <v>676</v>
      </c>
      <c r="D21" s="14" t="s">
        <v>673</v>
      </c>
      <c r="E21" s="24" t="s">
        <v>22</v>
      </c>
      <c r="F21" s="13" t="s">
        <v>400</v>
      </c>
      <c r="G21" s="70" t="s">
        <v>742</v>
      </c>
    </row>
    <row r="22" spans="1:7" ht="15" customHeight="1" x14ac:dyDescent="0.25">
      <c r="A22" s="7">
        <v>19</v>
      </c>
      <c r="B22" s="26" t="s">
        <v>39</v>
      </c>
      <c r="C22" s="14" t="s">
        <v>678</v>
      </c>
      <c r="D22" s="14" t="s">
        <v>677</v>
      </c>
      <c r="E22" s="24" t="s">
        <v>22</v>
      </c>
      <c r="F22" s="13" t="s">
        <v>400</v>
      </c>
      <c r="G22" s="70" t="s">
        <v>742</v>
      </c>
    </row>
    <row r="23" spans="1:7" ht="15" customHeight="1" x14ac:dyDescent="0.25">
      <c r="A23" s="7">
        <v>20</v>
      </c>
      <c r="B23" s="26" t="s">
        <v>687</v>
      </c>
      <c r="C23" s="14" t="s">
        <v>963</v>
      </c>
      <c r="D23" s="14" t="s">
        <v>688</v>
      </c>
      <c r="E23" s="24" t="s">
        <v>22</v>
      </c>
      <c r="F23" s="13" t="s">
        <v>154</v>
      </c>
      <c r="G23" s="70" t="s">
        <v>742</v>
      </c>
    </row>
    <row r="24" spans="1:7" ht="15" customHeight="1" x14ac:dyDescent="0.25">
      <c r="A24" s="7">
        <v>21</v>
      </c>
      <c r="B24" s="26" t="s">
        <v>84</v>
      </c>
      <c r="C24" s="14" t="s">
        <v>683</v>
      </c>
      <c r="D24" s="71" t="s">
        <v>679</v>
      </c>
      <c r="E24" s="24" t="s">
        <v>22</v>
      </c>
      <c r="F24" s="13" t="s">
        <v>399</v>
      </c>
      <c r="G24" s="70" t="s">
        <v>742</v>
      </c>
    </row>
    <row r="25" spans="1:7" ht="15" customHeight="1" x14ac:dyDescent="0.25">
      <c r="A25" s="7">
        <v>22</v>
      </c>
      <c r="B25" s="26" t="s">
        <v>39</v>
      </c>
      <c r="C25" s="14" t="s">
        <v>684</v>
      </c>
      <c r="D25" s="71" t="s">
        <v>680</v>
      </c>
      <c r="E25" s="24" t="s">
        <v>22</v>
      </c>
      <c r="F25" s="13" t="s">
        <v>399</v>
      </c>
      <c r="G25" s="70" t="s">
        <v>742</v>
      </c>
    </row>
    <row r="26" spans="1:7" ht="15" customHeight="1" x14ac:dyDescent="0.25">
      <c r="A26" s="7">
        <v>23</v>
      </c>
      <c r="B26" s="26" t="s">
        <v>20</v>
      </c>
      <c r="C26" s="14" t="s">
        <v>692</v>
      </c>
      <c r="D26" s="71" t="s">
        <v>725</v>
      </c>
      <c r="E26" s="24" t="s">
        <v>22</v>
      </c>
      <c r="F26" s="13" t="s">
        <v>399</v>
      </c>
      <c r="G26" s="70" t="s">
        <v>742</v>
      </c>
    </row>
    <row r="27" spans="1:7" ht="15" customHeight="1" x14ac:dyDescent="0.25">
      <c r="A27" s="7">
        <v>24</v>
      </c>
      <c r="B27" s="26" t="s">
        <v>84</v>
      </c>
      <c r="C27" s="14" t="s">
        <v>681</v>
      </c>
      <c r="D27" s="14" t="s">
        <v>682</v>
      </c>
      <c r="E27" s="24" t="s">
        <v>22</v>
      </c>
      <c r="F27" s="13" t="s">
        <v>135</v>
      </c>
      <c r="G27" s="70" t="s">
        <v>742</v>
      </c>
    </row>
    <row r="28" spans="1:7" ht="15" customHeight="1" x14ac:dyDescent="0.25">
      <c r="A28" s="7">
        <v>25</v>
      </c>
      <c r="B28" s="26" t="s">
        <v>39</v>
      </c>
      <c r="C28" s="14" t="s">
        <v>685</v>
      </c>
      <c r="D28" s="14" t="s">
        <v>686</v>
      </c>
      <c r="E28" s="24" t="s">
        <v>22</v>
      </c>
      <c r="F28" s="13" t="s">
        <v>17</v>
      </c>
      <c r="G28" s="70" t="s">
        <v>742</v>
      </c>
    </row>
    <row r="29" spans="1:7" ht="15" customHeight="1" x14ac:dyDescent="0.25">
      <c r="A29" s="7">
        <v>26</v>
      </c>
      <c r="B29" s="26" t="s">
        <v>20</v>
      </c>
      <c r="C29" s="14" t="s">
        <v>694</v>
      </c>
      <c r="D29" s="14" t="s">
        <v>689</v>
      </c>
      <c r="E29" s="24" t="s">
        <v>22</v>
      </c>
      <c r="F29" s="13" t="s">
        <v>470</v>
      </c>
      <c r="G29" s="70" t="s">
        <v>742</v>
      </c>
    </row>
    <row r="30" spans="1:7" ht="15" customHeight="1" x14ac:dyDescent="0.25">
      <c r="A30" s="7">
        <v>27</v>
      </c>
      <c r="B30" s="26" t="s">
        <v>57</v>
      </c>
      <c r="C30" s="14" t="s">
        <v>691</v>
      </c>
      <c r="D30" s="14" t="s">
        <v>690</v>
      </c>
      <c r="E30" s="24" t="s">
        <v>22</v>
      </c>
      <c r="F30" s="13" t="s">
        <v>139</v>
      </c>
      <c r="G30" s="70" t="s">
        <v>742</v>
      </c>
    </row>
    <row r="31" spans="1:7" ht="15" customHeight="1" x14ac:dyDescent="0.25">
      <c r="A31" s="7">
        <v>28</v>
      </c>
      <c r="B31" s="26" t="s">
        <v>20</v>
      </c>
      <c r="C31" s="14" t="s">
        <v>695</v>
      </c>
      <c r="D31" s="14" t="s">
        <v>693</v>
      </c>
      <c r="E31" s="24" t="s">
        <v>22</v>
      </c>
      <c r="F31" s="13" t="s">
        <v>139</v>
      </c>
      <c r="G31" s="70" t="s">
        <v>742</v>
      </c>
    </row>
    <row r="32" spans="1:7" ht="15" customHeight="1" x14ac:dyDescent="0.25">
      <c r="A32" s="7">
        <v>29</v>
      </c>
      <c r="B32" s="26" t="s">
        <v>20</v>
      </c>
      <c r="C32" s="14" t="s">
        <v>696</v>
      </c>
      <c r="D32" s="14" t="s">
        <v>697</v>
      </c>
      <c r="E32" s="24" t="s">
        <v>22</v>
      </c>
      <c r="F32" s="13" t="s">
        <v>176</v>
      </c>
      <c r="G32" s="70" t="s">
        <v>742</v>
      </c>
    </row>
    <row r="33" spans="1:7" ht="15" customHeight="1" x14ac:dyDescent="0.25">
      <c r="A33" s="7">
        <v>30</v>
      </c>
      <c r="B33" s="26" t="s">
        <v>39</v>
      </c>
      <c r="C33" s="14" t="s">
        <v>715</v>
      </c>
      <c r="D33" s="14" t="s">
        <v>724</v>
      </c>
      <c r="E33" s="24" t="s">
        <v>22</v>
      </c>
      <c r="F33" s="13" t="s">
        <v>96</v>
      </c>
      <c r="G33" s="70" t="s">
        <v>742</v>
      </c>
    </row>
    <row r="34" spans="1:7" ht="15" customHeight="1" x14ac:dyDescent="0.25">
      <c r="A34" s="7">
        <v>31</v>
      </c>
      <c r="B34" s="26" t="s">
        <v>57</v>
      </c>
      <c r="C34" s="14" t="s">
        <v>698</v>
      </c>
      <c r="D34" s="14" t="s">
        <v>964</v>
      </c>
      <c r="E34" s="24" t="s">
        <v>22</v>
      </c>
      <c r="F34" s="13" t="s">
        <v>176</v>
      </c>
      <c r="G34" s="70" t="s">
        <v>742</v>
      </c>
    </row>
    <row r="35" spans="1:7" ht="15" customHeight="1" x14ac:dyDescent="0.25">
      <c r="A35" s="7">
        <v>32</v>
      </c>
      <c r="B35" s="26" t="s">
        <v>87</v>
      </c>
      <c r="C35" s="14" t="s">
        <v>174</v>
      </c>
      <c r="D35" s="14" t="s">
        <v>699</v>
      </c>
      <c r="E35" s="24" t="s">
        <v>22</v>
      </c>
      <c r="F35" s="13" t="s">
        <v>2</v>
      </c>
      <c r="G35" s="70" t="s">
        <v>742</v>
      </c>
    </row>
    <row r="36" spans="1:7" ht="15" customHeight="1" x14ac:dyDescent="0.25">
      <c r="A36" s="7">
        <v>33</v>
      </c>
      <c r="B36" s="26" t="s">
        <v>20</v>
      </c>
      <c r="C36" s="14" t="s">
        <v>712</v>
      </c>
      <c r="D36" s="14" t="s">
        <v>713</v>
      </c>
      <c r="E36" s="24" t="s">
        <v>22</v>
      </c>
      <c r="F36" s="13" t="s">
        <v>2</v>
      </c>
      <c r="G36" s="70" t="s">
        <v>742</v>
      </c>
    </row>
    <row r="37" spans="1:7" ht="15" customHeight="1" x14ac:dyDescent="0.25">
      <c r="A37" s="7">
        <v>34</v>
      </c>
      <c r="B37" s="26" t="s">
        <v>20</v>
      </c>
      <c r="C37" s="14" t="s">
        <v>716</v>
      </c>
      <c r="D37" s="14" t="s">
        <v>717</v>
      </c>
      <c r="E37" s="24" t="s">
        <v>22</v>
      </c>
      <c r="F37" s="13" t="s">
        <v>2</v>
      </c>
      <c r="G37" s="70" t="s">
        <v>742</v>
      </c>
    </row>
    <row r="38" spans="1:7" ht="15" customHeight="1" x14ac:dyDescent="0.25">
      <c r="A38" s="7">
        <v>35</v>
      </c>
      <c r="B38" s="26" t="s">
        <v>20</v>
      </c>
      <c r="C38" s="14" t="s">
        <v>702</v>
      </c>
      <c r="D38" s="14" t="s">
        <v>701</v>
      </c>
      <c r="E38" s="24" t="s">
        <v>22</v>
      </c>
      <c r="F38" s="13" t="s">
        <v>580</v>
      </c>
      <c r="G38" s="70" t="s">
        <v>742</v>
      </c>
    </row>
    <row r="39" spans="1:7" ht="15" customHeight="1" x14ac:dyDescent="0.25">
      <c r="A39" s="7">
        <v>36</v>
      </c>
      <c r="B39" s="26" t="s">
        <v>39</v>
      </c>
      <c r="C39" s="14" t="s">
        <v>704</v>
      </c>
      <c r="D39" s="14" t="s">
        <v>703</v>
      </c>
      <c r="E39" s="24" t="s">
        <v>22</v>
      </c>
      <c r="F39" s="13" t="s">
        <v>667</v>
      </c>
      <c r="G39" s="70" t="s">
        <v>742</v>
      </c>
    </row>
    <row r="40" spans="1:7" ht="15" customHeight="1" x14ac:dyDescent="0.25">
      <c r="A40" s="7">
        <v>37</v>
      </c>
      <c r="B40" s="26" t="s">
        <v>87</v>
      </c>
      <c r="C40" s="14" t="s">
        <v>705</v>
      </c>
      <c r="D40" s="14" t="s">
        <v>706</v>
      </c>
      <c r="E40" s="24" t="s">
        <v>22</v>
      </c>
      <c r="F40" s="13" t="s">
        <v>2</v>
      </c>
      <c r="G40" s="70" t="s">
        <v>742</v>
      </c>
    </row>
    <row r="41" spans="1:7" ht="15" customHeight="1" thickBot="1" x14ac:dyDescent="0.3">
      <c r="A41" s="47">
        <v>38</v>
      </c>
      <c r="B41" s="89" t="s">
        <v>20</v>
      </c>
      <c r="C41" s="67" t="s">
        <v>710</v>
      </c>
      <c r="D41" s="67" t="s">
        <v>707</v>
      </c>
      <c r="E41" s="90" t="s">
        <v>22</v>
      </c>
      <c r="F41" s="64" t="s">
        <v>2</v>
      </c>
      <c r="G41" s="101" t="s">
        <v>742</v>
      </c>
    </row>
    <row r="42" spans="1:7" ht="15" customHeight="1" thickBot="1" x14ac:dyDescent="0.3">
      <c r="A42" s="391"/>
      <c r="B42" s="392"/>
      <c r="C42" s="393"/>
      <c r="D42" s="394"/>
      <c r="E42" s="395"/>
      <c r="F42" s="395"/>
      <c r="G42" s="396"/>
    </row>
    <row r="43" spans="1:7" ht="10.5" customHeight="1" x14ac:dyDescent="0.25">
      <c r="A43" s="43"/>
      <c r="B43" s="43"/>
      <c r="C43" s="72"/>
      <c r="D43" s="72"/>
      <c r="E43" s="73"/>
      <c r="F43" s="74"/>
      <c r="G43" s="74"/>
    </row>
    <row r="44" spans="1:7" ht="15" customHeight="1" x14ac:dyDescent="0.25">
      <c r="A44" s="43"/>
      <c r="B44" s="145" t="s">
        <v>1033</v>
      </c>
      <c r="D44" s="72"/>
      <c r="E44" s="73"/>
      <c r="F44" s="74"/>
      <c r="G44" s="74"/>
    </row>
    <row r="45" spans="1:7" s="69" customFormat="1" ht="14.25" x14ac:dyDescent="0.2">
      <c r="C45" s="69" t="s">
        <v>1036</v>
      </c>
    </row>
    <row r="46" spans="1:7" s="69" customFormat="1" ht="14.25" x14ac:dyDescent="0.2">
      <c r="C46" s="69" t="s">
        <v>1034</v>
      </c>
    </row>
    <row r="47" spans="1:7" s="69" customFormat="1" ht="14.25" x14ac:dyDescent="0.2">
      <c r="C47" s="69" t="s">
        <v>1035</v>
      </c>
    </row>
    <row r="48" spans="1:7" x14ac:dyDescent="0.25">
      <c r="A48" s="69"/>
      <c r="B48" s="69"/>
      <c r="C48" s="69"/>
      <c r="D48" s="69"/>
      <c r="E48" s="69"/>
      <c r="F48" s="69"/>
      <c r="G48" s="69"/>
    </row>
    <row r="49" spans="1:7" s="148" customFormat="1" x14ac:dyDescent="0.25">
      <c r="A49" s="147"/>
      <c r="B49" s="147"/>
      <c r="C49" s="147" t="s">
        <v>1038</v>
      </c>
      <c r="D49" s="147"/>
      <c r="E49" s="147"/>
      <c r="F49" s="147"/>
      <c r="G49" s="147"/>
    </row>
    <row r="50" spans="1:7" s="139" customFormat="1" x14ac:dyDescent="0.25">
      <c r="A50" s="146"/>
      <c r="B50" s="146"/>
      <c r="C50" s="146"/>
      <c r="D50" s="146"/>
      <c r="E50" s="146"/>
      <c r="F50" s="146"/>
      <c r="G50" s="146"/>
    </row>
    <row r="51" spans="1:7" ht="15.75" x14ac:dyDescent="0.25">
      <c r="A51" s="69"/>
      <c r="B51" s="69"/>
      <c r="C51" s="69" t="s">
        <v>1037</v>
      </c>
      <c r="D51" s="69"/>
      <c r="E51" s="69"/>
      <c r="F51" s="69"/>
      <c r="G51" s="69"/>
    </row>
    <row r="52" spans="1:7" x14ac:dyDescent="0.25">
      <c r="A52" s="69"/>
      <c r="B52" s="69"/>
      <c r="C52" s="69"/>
      <c r="D52" s="69"/>
      <c r="E52" s="69"/>
      <c r="F52" s="69"/>
      <c r="G52" s="69"/>
    </row>
    <row r="53" spans="1:7" x14ac:dyDescent="0.25">
      <c r="A53" s="69"/>
      <c r="B53" s="69"/>
      <c r="C53" s="69"/>
      <c r="D53" s="69"/>
      <c r="E53" s="69"/>
      <c r="F53" s="69"/>
      <c r="G53" s="69"/>
    </row>
    <row r="54" spans="1:7" x14ac:dyDescent="0.25">
      <c r="A54" s="69"/>
      <c r="B54" s="69"/>
      <c r="C54" s="69"/>
      <c r="D54" s="69"/>
      <c r="E54" s="69"/>
      <c r="F54" s="69"/>
      <c r="G54" s="69"/>
    </row>
  </sheetData>
  <mergeCells count="4">
    <mergeCell ref="A42:C42"/>
    <mergeCell ref="D42:G42"/>
    <mergeCell ref="C1:F1"/>
    <mergeCell ref="A2:G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8" fitToHeight="4" orientation="landscape" horizontalDpi="300" verticalDpi="3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M28"/>
  <sheetViews>
    <sheetView view="pageBreakPreview" zoomScaleNormal="150" zoomScaleSheetLayoutView="100" workbookViewId="0">
      <selection activeCell="B29" sqref="B29"/>
    </sheetView>
  </sheetViews>
  <sheetFormatPr defaultRowHeight="15" x14ac:dyDescent="0.25"/>
  <cols>
    <col min="1" max="1" width="10.140625" style="16" bestFit="1" customWidth="1"/>
    <col min="2" max="2" width="11.85546875" style="16" customWidth="1"/>
    <col min="3" max="3" width="15.42578125" style="16" bestFit="1" customWidth="1"/>
    <col min="4" max="4" width="12.28515625" style="16" bestFit="1" customWidth="1"/>
    <col min="5" max="5" width="14.28515625" style="16" bestFit="1" customWidth="1"/>
    <col min="6" max="6" width="13.85546875" style="16" bestFit="1" customWidth="1"/>
    <col min="7" max="7" width="12.85546875" style="16" customWidth="1"/>
    <col min="8" max="8" width="11.5703125" style="16" customWidth="1"/>
    <col min="9" max="9" width="11.7109375" style="16" customWidth="1"/>
    <col min="10" max="10" width="13.42578125" style="16" customWidth="1"/>
    <col min="11" max="11" width="9.140625" style="16"/>
    <col min="12" max="12" width="31.42578125" style="16" customWidth="1"/>
    <col min="13" max="13" width="10.42578125" style="16" customWidth="1"/>
    <col min="14" max="14" width="9.140625" style="16"/>
    <col min="15" max="15" width="27.5703125" style="16" bestFit="1" customWidth="1"/>
    <col min="16" max="16" width="10.42578125" style="16" customWidth="1"/>
    <col min="17" max="16384" width="9.140625" style="16"/>
  </cols>
  <sheetData>
    <row r="1" spans="1:13" ht="50.25" customHeight="1" x14ac:dyDescent="0.25">
      <c r="A1" s="397" t="s">
        <v>1095</v>
      </c>
      <c r="B1" s="397"/>
      <c r="C1" s="397"/>
      <c r="D1" s="397"/>
      <c r="E1" s="397"/>
      <c r="F1" s="397"/>
      <c r="G1" s="397"/>
      <c r="H1" s="397"/>
      <c r="I1" s="397"/>
      <c r="J1" s="397"/>
      <c r="L1" s="16" t="s">
        <v>1003</v>
      </c>
      <c r="M1" s="16" t="s">
        <v>989</v>
      </c>
    </row>
    <row r="2" spans="1:13" ht="15.75" thickBot="1" x14ac:dyDescent="0.3">
      <c r="L2" s="16">
        <v>1</v>
      </c>
      <c r="M2" s="16" t="s">
        <v>969</v>
      </c>
    </row>
    <row r="3" spans="1:13" ht="27" customHeight="1" thickBot="1" x14ac:dyDescent="0.3">
      <c r="A3" s="102" t="s">
        <v>1005</v>
      </c>
      <c r="B3" s="103" t="s">
        <v>957</v>
      </c>
      <c r="C3" s="103" t="s">
        <v>973</v>
      </c>
      <c r="D3" s="103" t="s">
        <v>974</v>
      </c>
      <c r="E3" s="103" t="s">
        <v>975</v>
      </c>
      <c r="F3" s="103" t="s">
        <v>976</v>
      </c>
      <c r="G3" s="103" t="s">
        <v>977</v>
      </c>
      <c r="H3" s="103" t="s">
        <v>978</v>
      </c>
      <c r="I3" s="103" t="s">
        <v>982</v>
      </c>
      <c r="J3" s="104" t="s">
        <v>988</v>
      </c>
      <c r="L3" s="16">
        <v>2</v>
      </c>
      <c r="M3" s="16" t="s">
        <v>970</v>
      </c>
    </row>
    <row r="4" spans="1:13" ht="24.75" customHeight="1" thickBot="1" x14ac:dyDescent="0.3">
      <c r="A4" s="398" t="s">
        <v>956</v>
      </c>
      <c r="B4" s="140" t="s">
        <v>979</v>
      </c>
      <c r="C4" s="141" t="s">
        <v>979</v>
      </c>
      <c r="D4" s="141" t="s">
        <v>979</v>
      </c>
      <c r="E4" s="141" t="s">
        <v>979</v>
      </c>
      <c r="F4" s="141" t="s">
        <v>979</v>
      </c>
      <c r="G4" s="141" t="s">
        <v>979</v>
      </c>
      <c r="H4" s="141" t="s">
        <v>979</v>
      </c>
      <c r="I4" s="203" t="s">
        <v>1074</v>
      </c>
      <c r="J4" s="142" t="s">
        <v>1075</v>
      </c>
      <c r="L4" s="16">
        <v>3</v>
      </c>
      <c r="M4" s="16" t="s">
        <v>971</v>
      </c>
    </row>
    <row r="5" spans="1:13" ht="15.75" thickBot="1" x14ac:dyDescent="0.3">
      <c r="A5" s="399"/>
      <c r="B5" s="273" t="s">
        <v>980</v>
      </c>
      <c r="C5" s="274" t="s">
        <v>980</v>
      </c>
      <c r="D5" s="274" t="s">
        <v>980</v>
      </c>
      <c r="E5" s="274" t="s">
        <v>980</v>
      </c>
      <c r="F5" s="274" t="s">
        <v>980</v>
      </c>
      <c r="G5" s="274" t="s">
        <v>980</v>
      </c>
      <c r="H5" s="274" t="s">
        <v>980</v>
      </c>
      <c r="I5" s="275" t="s">
        <v>1076</v>
      </c>
      <c r="J5" s="276" t="s">
        <v>1077</v>
      </c>
      <c r="L5" s="16">
        <v>4</v>
      </c>
      <c r="M5" s="16" t="s">
        <v>972</v>
      </c>
    </row>
    <row r="6" spans="1:13" x14ac:dyDescent="0.25">
      <c r="A6" s="399"/>
      <c r="B6" s="279"/>
      <c r="C6" s="280" t="s">
        <v>981</v>
      </c>
      <c r="D6" s="280" t="s">
        <v>981</v>
      </c>
      <c r="E6" s="280" t="s">
        <v>981</v>
      </c>
      <c r="F6" s="280" t="s">
        <v>981</v>
      </c>
      <c r="G6" s="280" t="s">
        <v>981</v>
      </c>
      <c r="H6" s="280" t="s">
        <v>981</v>
      </c>
      <c r="I6" s="280" t="s">
        <v>986</v>
      </c>
      <c r="J6" s="281" t="s">
        <v>990</v>
      </c>
    </row>
    <row r="7" spans="1:13" ht="15.75" thickBot="1" x14ac:dyDescent="0.3">
      <c r="A7" s="399"/>
      <c r="B7" s="282"/>
      <c r="C7" s="283" t="s">
        <v>983</v>
      </c>
      <c r="D7" s="283" t="s">
        <v>983</v>
      </c>
      <c r="E7" s="283" t="s">
        <v>983</v>
      </c>
      <c r="F7" s="283" t="s">
        <v>983</v>
      </c>
      <c r="G7" s="283" t="s">
        <v>983</v>
      </c>
      <c r="H7" s="283" t="s">
        <v>983</v>
      </c>
      <c r="I7" s="283" t="s">
        <v>991</v>
      </c>
      <c r="J7" s="284" t="s">
        <v>992</v>
      </c>
    </row>
    <row r="8" spans="1:13" x14ac:dyDescent="0.25">
      <c r="A8" s="399"/>
      <c r="B8" s="277"/>
      <c r="C8" s="278"/>
      <c r="D8" s="278" t="s">
        <v>984</v>
      </c>
      <c r="E8" s="278"/>
      <c r="F8" s="278" t="s">
        <v>984</v>
      </c>
      <c r="G8" s="278"/>
      <c r="H8" s="278" t="s">
        <v>984</v>
      </c>
      <c r="I8" s="401" t="s">
        <v>994</v>
      </c>
      <c r="J8" s="402" t="s">
        <v>995</v>
      </c>
      <c r="L8" s="16">
        <v>5</v>
      </c>
      <c r="M8" s="16" t="s">
        <v>966</v>
      </c>
    </row>
    <row r="9" spans="1:13" ht="15.75" thickBot="1" x14ac:dyDescent="0.3">
      <c r="A9" s="399"/>
      <c r="B9" s="193"/>
      <c r="C9" s="194" t="s">
        <v>985</v>
      </c>
      <c r="D9" s="194"/>
      <c r="E9" s="194" t="s">
        <v>985</v>
      </c>
      <c r="F9" s="194"/>
      <c r="G9" s="194" t="s">
        <v>985</v>
      </c>
      <c r="H9" s="194"/>
      <c r="I9" s="401"/>
      <c r="J9" s="402"/>
    </row>
    <row r="10" spans="1:13" x14ac:dyDescent="0.25">
      <c r="A10" s="399"/>
      <c r="B10" s="195"/>
      <c r="C10" s="196"/>
      <c r="D10" s="196" t="s">
        <v>987</v>
      </c>
      <c r="E10" s="196"/>
      <c r="F10" s="196" t="s">
        <v>987</v>
      </c>
      <c r="G10" s="196"/>
      <c r="H10" s="196" t="s">
        <v>987</v>
      </c>
      <c r="I10" s="403" t="s">
        <v>998</v>
      </c>
      <c r="J10" s="405" t="s">
        <v>1068</v>
      </c>
    </row>
    <row r="11" spans="1:13" ht="15.75" thickBot="1" x14ac:dyDescent="0.3">
      <c r="A11" s="399"/>
      <c r="B11" s="211"/>
      <c r="C11" s="198" t="s">
        <v>993</v>
      </c>
      <c r="D11" s="198"/>
      <c r="E11" s="198" t="s">
        <v>993</v>
      </c>
      <c r="F11" s="198"/>
      <c r="G11" s="198" t="s">
        <v>993</v>
      </c>
      <c r="H11" s="198"/>
      <c r="I11" s="404"/>
      <c r="J11" s="406"/>
      <c r="L11" s="16" t="s">
        <v>1004</v>
      </c>
      <c r="M11" s="16" t="s">
        <v>989</v>
      </c>
    </row>
    <row r="12" spans="1:13" x14ac:dyDescent="0.25">
      <c r="A12" s="399"/>
      <c r="B12" s="199"/>
      <c r="C12" s="200"/>
      <c r="D12" s="200" t="s">
        <v>996</v>
      </c>
      <c r="E12" s="200"/>
      <c r="F12" s="200" t="s">
        <v>996</v>
      </c>
      <c r="G12" s="200"/>
      <c r="H12" s="200" t="s">
        <v>996</v>
      </c>
      <c r="I12" s="407" t="s">
        <v>1001</v>
      </c>
      <c r="J12" s="409" t="s">
        <v>1081</v>
      </c>
      <c r="L12" s="16">
        <v>1</v>
      </c>
      <c r="M12" s="16" t="s">
        <v>967</v>
      </c>
    </row>
    <row r="13" spans="1:13" ht="15.75" thickBot="1" x14ac:dyDescent="0.3">
      <c r="A13" s="399"/>
      <c r="B13" s="197"/>
      <c r="C13" s="214" t="s">
        <v>997</v>
      </c>
      <c r="D13" s="214"/>
      <c r="E13" s="264" t="s">
        <v>997</v>
      </c>
      <c r="F13" s="264"/>
      <c r="G13" s="264" t="s">
        <v>997</v>
      </c>
      <c r="H13" s="264"/>
      <c r="I13" s="408"/>
      <c r="J13" s="410"/>
    </row>
    <row r="14" spans="1:13" ht="15.75" thickBot="1" x14ac:dyDescent="0.3">
      <c r="A14" s="399"/>
      <c r="B14" s="219"/>
      <c r="C14" s="212"/>
      <c r="D14" s="212" t="s">
        <v>999</v>
      </c>
      <c r="E14" s="212"/>
      <c r="F14" s="212" t="s">
        <v>999</v>
      </c>
      <c r="G14" s="212"/>
      <c r="H14" s="212" t="s">
        <v>999</v>
      </c>
      <c r="I14" s="212" t="s">
        <v>1002</v>
      </c>
      <c r="J14" s="213" t="s">
        <v>1103</v>
      </c>
    </row>
    <row r="15" spans="1:13" ht="16.5" customHeight="1" x14ac:dyDescent="0.25">
      <c r="A15" s="399"/>
      <c r="B15" s="215"/>
      <c r="C15" s="216" t="s">
        <v>1000</v>
      </c>
      <c r="D15" s="216"/>
      <c r="E15" s="216" t="s">
        <v>1000</v>
      </c>
      <c r="F15" s="216"/>
      <c r="G15" s="216" t="s">
        <v>1000</v>
      </c>
      <c r="H15" s="216"/>
      <c r="I15" s="411" t="s">
        <v>1083</v>
      </c>
      <c r="J15" s="413" t="s">
        <v>1104</v>
      </c>
      <c r="L15" s="16" t="s">
        <v>748</v>
      </c>
      <c r="M15" s="16" t="s">
        <v>989</v>
      </c>
    </row>
    <row r="16" spans="1:13" ht="15.75" thickBot="1" x14ac:dyDescent="0.3">
      <c r="A16" s="399"/>
      <c r="B16" s="217"/>
      <c r="C16" s="218"/>
      <c r="D16" s="218" t="s">
        <v>1082</v>
      </c>
      <c r="E16" s="218"/>
      <c r="F16" s="218" t="s">
        <v>1082</v>
      </c>
      <c r="G16" s="218"/>
      <c r="H16" s="218" t="s">
        <v>1082</v>
      </c>
      <c r="I16" s="412"/>
      <c r="J16" s="414"/>
      <c r="L16" s="16">
        <v>1</v>
      </c>
      <c r="M16" s="16" t="s">
        <v>968</v>
      </c>
    </row>
    <row r="17" spans="1:10" ht="15.75" thickBot="1" x14ac:dyDescent="0.3">
      <c r="A17" s="400"/>
      <c r="B17" s="207"/>
      <c r="C17" s="208" t="s">
        <v>1105</v>
      </c>
      <c r="D17" s="208" t="s">
        <v>1105</v>
      </c>
      <c r="E17" s="208" t="s">
        <v>1105</v>
      </c>
      <c r="F17" s="208" t="s">
        <v>1105</v>
      </c>
      <c r="G17" s="208" t="s">
        <v>1105</v>
      </c>
      <c r="H17" s="208" t="s">
        <v>1105</v>
      </c>
      <c r="I17" s="209" t="s">
        <v>1106</v>
      </c>
      <c r="J17" s="210" t="s">
        <v>1054</v>
      </c>
    </row>
    <row r="19" spans="1:10" x14ac:dyDescent="0.25">
      <c r="A19" s="16" t="s">
        <v>1021</v>
      </c>
    </row>
    <row r="20" spans="1:10" x14ac:dyDescent="0.25">
      <c r="B20" s="16" t="str">
        <f>L1</f>
        <v>CAMINHAO COMPACTADOR (CC)</v>
      </c>
      <c r="E20" s="16" t="str">
        <f>L11</f>
        <v>CAMINHAO CARROCERIA (CR)</v>
      </c>
      <c r="G20" s="16" t="str">
        <f>J17</f>
        <v>FURGÃO</v>
      </c>
    </row>
    <row r="21" spans="1:10" x14ac:dyDescent="0.25">
      <c r="B21" s="16">
        <f>L2</f>
        <v>1</v>
      </c>
      <c r="E21" s="16">
        <f>L12</f>
        <v>1</v>
      </c>
      <c r="G21" s="16">
        <f>L16</f>
        <v>1</v>
      </c>
    </row>
    <row r="22" spans="1:10" x14ac:dyDescent="0.25">
      <c r="B22" s="16">
        <f>L3</f>
        <v>2</v>
      </c>
    </row>
    <row r="23" spans="1:10" x14ac:dyDescent="0.25">
      <c r="B23" s="16">
        <f>L4</f>
        <v>3</v>
      </c>
    </row>
    <row r="24" spans="1:10" x14ac:dyDescent="0.25">
      <c r="B24" s="16">
        <f>L5</f>
        <v>4</v>
      </c>
    </row>
    <row r="25" spans="1:10" x14ac:dyDescent="0.25">
      <c r="B25" s="16">
        <f t="shared" ref="B25" si="0">L8</f>
        <v>5</v>
      </c>
    </row>
    <row r="26" spans="1:10" x14ac:dyDescent="0.25">
      <c r="B26" s="16">
        <v>6</v>
      </c>
    </row>
    <row r="27" spans="1:10" x14ac:dyDescent="0.25">
      <c r="B27" s="16">
        <v>7</v>
      </c>
    </row>
    <row r="28" spans="1:10" x14ac:dyDescent="0.25">
      <c r="B28" s="16">
        <v>8</v>
      </c>
    </row>
  </sheetData>
  <mergeCells count="10">
    <mergeCell ref="A1:J1"/>
    <mergeCell ref="A4:A17"/>
    <mergeCell ref="I8:I9"/>
    <mergeCell ref="J8:J9"/>
    <mergeCell ref="I10:I11"/>
    <mergeCell ref="J10:J11"/>
    <mergeCell ref="I12:I13"/>
    <mergeCell ref="J12:J13"/>
    <mergeCell ref="I15:I16"/>
    <mergeCell ref="J15:J16"/>
  </mergeCells>
  <printOptions horizontalCentered="1"/>
  <pageMargins left="0.51181102362204722" right="0.51181102362204722" top="0.59055118110236227" bottom="0.78740157480314965" header="0.31496062992125984" footer="0.31496062992125984"/>
  <pageSetup paperSize="9" scale="89" orientation="landscape" horizontalDpi="300" verticalDpi="3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3:S61"/>
  <sheetViews>
    <sheetView view="pageBreakPreview" topLeftCell="A41" zoomScale="125" zoomScaleNormal="125" zoomScaleSheetLayoutView="125" workbookViewId="0">
      <pane xSplit="1" topLeftCell="H1" activePane="topRight" state="frozen"/>
      <selection pane="topRight" activeCell="B54" sqref="B54"/>
    </sheetView>
  </sheetViews>
  <sheetFormatPr defaultRowHeight="15" x14ac:dyDescent="0.25"/>
  <cols>
    <col min="1" max="1" width="30.85546875" customWidth="1"/>
    <col min="2" max="2" width="15.28515625" customWidth="1"/>
    <col min="3" max="3" width="18.7109375" customWidth="1"/>
    <col min="4" max="4" width="21.5703125" customWidth="1"/>
    <col min="5" max="15" width="11.7109375" customWidth="1"/>
    <col min="16" max="17" width="11.7109375" hidden="1" customWidth="1"/>
    <col min="18" max="18" width="28.7109375" customWidth="1"/>
  </cols>
  <sheetData>
    <row r="3" spans="1:19" ht="15.75" thickBot="1" x14ac:dyDescent="0.3">
      <c r="A3" s="105"/>
    </row>
    <row r="4" spans="1:19" ht="70.5" customHeight="1" thickBot="1" x14ac:dyDescent="0.3">
      <c r="A4" s="415" t="s">
        <v>1096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6"/>
      <c r="R4" s="417"/>
    </row>
    <row r="5" spans="1:19" s="164" customFormat="1" ht="89.25" customHeight="1" thickBot="1" x14ac:dyDescent="0.3">
      <c r="A5" s="220" t="s">
        <v>1006</v>
      </c>
      <c r="B5" s="221" t="s">
        <v>1016</v>
      </c>
      <c r="C5" s="418" t="s">
        <v>1017</v>
      </c>
      <c r="D5" s="419"/>
      <c r="E5" s="418" t="s">
        <v>1018</v>
      </c>
      <c r="F5" s="420"/>
      <c r="G5" s="420"/>
      <c r="H5" s="420"/>
      <c r="I5" s="420"/>
      <c r="J5" s="420"/>
      <c r="K5" s="420"/>
      <c r="L5" s="420"/>
      <c r="M5" s="420"/>
      <c r="N5" s="420"/>
      <c r="O5" s="420"/>
      <c r="P5" s="420"/>
      <c r="Q5" s="419"/>
      <c r="R5" s="221" t="s">
        <v>1019</v>
      </c>
    </row>
    <row r="6" spans="1:19" s="164" customFormat="1" ht="34.5" customHeight="1" thickBot="1" x14ac:dyDescent="0.3">
      <c r="A6" s="160"/>
      <c r="B6" s="161"/>
      <c r="C6" s="162" t="s">
        <v>1028</v>
      </c>
      <c r="D6" s="162" t="s">
        <v>1029</v>
      </c>
      <c r="E6" s="161" t="s">
        <v>979</v>
      </c>
      <c r="F6" s="161" t="s">
        <v>980</v>
      </c>
      <c r="G6" s="161" t="s">
        <v>981</v>
      </c>
      <c r="H6" s="161" t="s">
        <v>983</v>
      </c>
      <c r="I6" s="161" t="s">
        <v>984</v>
      </c>
      <c r="J6" s="161" t="s">
        <v>985</v>
      </c>
      <c r="K6" s="161" t="s">
        <v>987</v>
      </c>
      <c r="L6" s="161" t="s">
        <v>993</v>
      </c>
      <c r="M6" s="161" t="s">
        <v>1073</v>
      </c>
      <c r="N6" s="161" t="s">
        <v>997</v>
      </c>
      <c r="O6" s="161" t="s">
        <v>999</v>
      </c>
      <c r="P6" s="161" t="s">
        <v>999</v>
      </c>
      <c r="Q6" s="161" t="s">
        <v>1000</v>
      </c>
      <c r="R6" s="161" t="s">
        <v>1020</v>
      </c>
    </row>
    <row r="7" spans="1:19" s="174" customFormat="1" ht="20.100000000000001" customHeight="1" thickBot="1" x14ac:dyDescent="0.3">
      <c r="A7" s="168" t="s">
        <v>278</v>
      </c>
      <c r="B7" s="169">
        <v>0.5</v>
      </c>
      <c r="C7" s="170">
        <v>7700</v>
      </c>
      <c r="D7" s="170">
        <f>C7</f>
        <v>7700</v>
      </c>
      <c r="E7" s="170"/>
      <c r="F7" s="170"/>
      <c r="G7" s="170"/>
      <c r="H7" s="170"/>
      <c r="I7" s="170">
        <f>'ROTA 5 - ESTACAO 3ª.5ª.Sab'!D62</f>
        <v>6145</v>
      </c>
      <c r="J7" s="170"/>
      <c r="K7" s="170"/>
      <c r="L7" s="170"/>
      <c r="M7" s="170"/>
      <c r="N7" s="170"/>
      <c r="O7" s="170"/>
      <c r="P7" s="170"/>
      <c r="Q7" s="170"/>
      <c r="R7" s="175">
        <f t="shared" ref="R7:R46" si="0">ROUND(B7*(SUM(C7:Q7)),2)</f>
        <v>10772.5</v>
      </c>
      <c r="S7" s="173"/>
    </row>
    <row r="8" spans="1:19" s="174" customFormat="1" ht="20.100000000000001" customHeight="1" thickBot="1" x14ac:dyDescent="0.3">
      <c r="A8" s="168" t="s">
        <v>168</v>
      </c>
      <c r="B8" s="169">
        <v>0.5</v>
      </c>
      <c r="C8" s="170">
        <v>6900</v>
      </c>
      <c r="D8" s="170">
        <f t="shared" ref="D8:D46" si="1">C8</f>
        <v>6900</v>
      </c>
      <c r="E8" s="170"/>
      <c r="F8" s="170"/>
      <c r="G8" s="170"/>
      <c r="H8" s="170"/>
      <c r="I8" s="177"/>
      <c r="J8" s="170">
        <f>'ROTA 6 -M DOS MILAGRES 2ª.4ª.6ª'!D102</f>
        <v>7592</v>
      </c>
      <c r="K8" s="170"/>
      <c r="L8" s="170"/>
      <c r="M8" s="170"/>
      <c r="N8" s="170"/>
      <c r="O8" s="170"/>
      <c r="P8" s="170"/>
      <c r="Q8" s="170"/>
      <c r="R8" s="175">
        <f t="shared" si="0"/>
        <v>10696</v>
      </c>
      <c r="S8" s="173"/>
    </row>
    <row r="9" spans="1:19" s="174" customFormat="1" ht="20.100000000000001" customHeight="1" thickBot="1" x14ac:dyDescent="0.3">
      <c r="A9" s="168" t="str">
        <f>'ROTA 3 - PRAIA LINDA'!C50</f>
        <v>PRAIA LINDA</v>
      </c>
      <c r="B9" s="169">
        <v>1</v>
      </c>
      <c r="C9" s="170">
        <v>16000</v>
      </c>
      <c r="D9" s="170">
        <f t="shared" si="1"/>
        <v>16000</v>
      </c>
      <c r="E9" s="170"/>
      <c r="F9" s="170"/>
      <c r="G9" s="170">
        <f>'ROTA 3 - PRAIA LINDA'!D50</f>
        <v>22745</v>
      </c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5">
        <f t="shared" si="0"/>
        <v>54745</v>
      </c>
      <c r="S9" s="173"/>
    </row>
    <row r="10" spans="1:19" s="174" customFormat="1" ht="20.100000000000001" customHeight="1" thickBot="1" x14ac:dyDescent="0.3">
      <c r="A10" s="168" t="str">
        <f>'ROTA 3 - PRAIA LINDA'!C51</f>
        <v>JD ARCO IRIS</v>
      </c>
      <c r="B10" s="169">
        <v>1</v>
      </c>
      <c r="C10" s="170">
        <v>14500</v>
      </c>
      <c r="D10" s="170">
        <f t="shared" si="1"/>
        <v>14500</v>
      </c>
      <c r="E10" s="170"/>
      <c r="F10" s="170"/>
      <c r="G10" s="170">
        <f>'ROTA 3 - PRAIA LINDA'!D51</f>
        <v>6155</v>
      </c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5">
        <f t="shared" si="0"/>
        <v>35155</v>
      </c>
    </row>
    <row r="11" spans="1:19" s="174" customFormat="1" ht="20.100000000000001" customHeight="1" thickBot="1" x14ac:dyDescent="0.3">
      <c r="A11" s="168" t="s">
        <v>1071</v>
      </c>
      <c r="B11" s="169">
        <v>1</v>
      </c>
      <c r="C11" s="170">
        <v>11500</v>
      </c>
      <c r="D11" s="170">
        <f t="shared" si="1"/>
        <v>11500</v>
      </c>
      <c r="E11" s="170"/>
      <c r="F11" s="170"/>
      <c r="G11" s="170"/>
      <c r="H11" s="170">
        <f>'ROTA 4 - BALNEARIO  '!D97</f>
        <v>12550</v>
      </c>
      <c r="I11" s="170"/>
      <c r="J11" s="170"/>
      <c r="K11" s="170"/>
      <c r="L11" s="170"/>
      <c r="M11" s="170">
        <f>'ROTA 9 -  PQ 2 MENIN 3ª.5ª.sab.'!D131</f>
        <v>15915</v>
      </c>
      <c r="N11" s="170"/>
      <c r="O11" s="170"/>
      <c r="P11" s="170"/>
      <c r="Q11" s="170"/>
      <c r="R11" s="175">
        <f t="shared" si="0"/>
        <v>51465</v>
      </c>
    </row>
    <row r="12" spans="1:19" s="174" customFormat="1" ht="20.100000000000001" customHeight="1" thickBot="1" x14ac:dyDescent="0.3">
      <c r="A12" s="168" t="str">
        <f>'ROTA 9 -  PQ 2 MENIN 3ª.5ª.sab.'!C132</f>
        <v>BALNEÁRIO CONCHAS</v>
      </c>
      <c r="B12" s="169">
        <v>0.5</v>
      </c>
      <c r="C12" s="170">
        <v>12600</v>
      </c>
      <c r="D12" s="170">
        <f t="shared" si="1"/>
        <v>12600</v>
      </c>
      <c r="E12" s="170"/>
      <c r="F12" s="170"/>
      <c r="G12" s="170"/>
      <c r="H12" s="170"/>
      <c r="I12" s="170"/>
      <c r="J12" s="170"/>
      <c r="K12" s="170"/>
      <c r="L12" s="170"/>
      <c r="M12" s="170">
        <f>'ROTA 9 -  PQ 2 MENIN 3ª.5ª.sab.'!D132</f>
        <v>12085</v>
      </c>
      <c r="N12" s="170"/>
      <c r="O12" s="170"/>
      <c r="P12" s="170"/>
      <c r="Q12" s="170"/>
      <c r="R12" s="175">
        <f t="shared" si="0"/>
        <v>18642.5</v>
      </c>
    </row>
    <row r="13" spans="1:19" s="174" customFormat="1" ht="20.100000000000001" customHeight="1" thickBot="1" x14ac:dyDescent="0.3">
      <c r="A13" s="168" t="str">
        <f>'ROTA 2 -PORTO DA ALDEI E PRAIAS'!C130</f>
        <v>CAMPO REDONDO</v>
      </c>
      <c r="B13" s="169">
        <v>0.5</v>
      </c>
      <c r="C13" s="170">
        <v>3500</v>
      </c>
      <c r="D13" s="170">
        <f t="shared" si="1"/>
        <v>3500</v>
      </c>
      <c r="E13" s="170"/>
      <c r="F13" s="170">
        <f>'ROTA 2 -PORTO DA ALDEI E PRAIAS'!D130</f>
        <v>10820</v>
      </c>
      <c r="G13" s="170"/>
      <c r="H13" s="170"/>
      <c r="I13" s="170"/>
      <c r="J13" s="170"/>
      <c r="K13" s="170"/>
      <c r="L13" s="170">
        <f>'ROTA 8 - COLINAS  2ª.4ª.6ª'!D83</f>
        <v>7985</v>
      </c>
      <c r="M13" s="170"/>
      <c r="N13" s="170"/>
      <c r="O13" s="170"/>
      <c r="P13" s="170"/>
      <c r="Q13" s="170"/>
      <c r="R13" s="175">
        <f t="shared" si="0"/>
        <v>12902.5</v>
      </c>
    </row>
    <row r="14" spans="1:19" s="174" customFormat="1" ht="20.100000000000001" customHeight="1" thickBot="1" x14ac:dyDescent="0.3">
      <c r="A14" s="168" t="str">
        <f>'ROTA 4 - BALNEARIO  '!C98</f>
        <v>SÃO JOÃO</v>
      </c>
      <c r="B14" s="169">
        <v>1</v>
      </c>
      <c r="C14" s="170">
        <v>6400</v>
      </c>
      <c r="D14" s="170">
        <f t="shared" si="1"/>
        <v>6400</v>
      </c>
      <c r="E14" s="170"/>
      <c r="F14" s="170"/>
      <c r="G14" s="170"/>
      <c r="H14" s="170">
        <f>'ROTA 4 - BALNEARIO  '!D98</f>
        <v>14665</v>
      </c>
      <c r="I14" s="170"/>
      <c r="J14" s="170"/>
      <c r="K14" s="170"/>
      <c r="L14" s="170"/>
      <c r="M14" s="170"/>
      <c r="N14" s="170"/>
      <c r="O14" s="170"/>
      <c r="P14" s="170"/>
      <c r="Q14" s="170"/>
      <c r="R14" s="175">
        <f t="shared" si="0"/>
        <v>27465</v>
      </c>
    </row>
    <row r="15" spans="1:19" s="174" customFormat="1" ht="20.100000000000001" customHeight="1" thickBot="1" x14ac:dyDescent="0.3">
      <c r="A15" s="168" t="str">
        <f>'ROTA 6 -M DOS MILAGRES 2ª.4ª.6ª'!C103</f>
        <v>FLUMINENSE</v>
      </c>
      <c r="B15" s="169">
        <v>0.5</v>
      </c>
      <c r="C15" s="170">
        <v>5500</v>
      </c>
      <c r="D15" s="170">
        <f t="shared" si="1"/>
        <v>5500</v>
      </c>
      <c r="E15" s="170"/>
      <c r="F15" s="170"/>
      <c r="G15" s="170"/>
      <c r="H15" s="170"/>
      <c r="I15" s="170"/>
      <c r="J15" s="170">
        <f>'ROTA 6 -M DOS MILAGRES 2ª.4ª.6ª'!D103</f>
        <v>9263</v>
      </c>
      <c r="K15" s="170"/>
      <c r="L15" s="170"/>
      <c r="M15" s="170"/>
      <c r="N15" s="170"/>
      <c r="O15" s="170"/>
      <c r="P15" s="170"/>
      <c r="Q15" s="170"/>
      <c r="R15" s="175">
        <f t="shared" si="0"/>
        <v>10131.5</v>
      </c>
    </row>
    <row r="16" spans="1:19" s="174" customFormat="1" ht="20.100000000000001" customHeight="1" thickBot="1" x14ac:dyDescent="0.3">
      <c r="A16" s="168" t="str">
        <f>'ROTA 6 -M DOS MILAGRES 2ª.4ª.6ª'!C105</f>
        <v>MORRO DOS MILAGRES</v>
      </c>
      <c r="B16" s="169">
        <v>0.5</v>
      </c>
      <c r="C16" s="170">
        <v>4100</v>
      </c>
      <c r="D16" s="170">
        <f t="shared" si="1"/>
        <v>4100</v>
      </c>
      <c r="E16" s="170"/>
      <c r="F16" s="170"/>
      <c r="G16" s="170"/>
      <c r="H16" s="170"/>
      <c r="I16" s="170"/>
      <c r="J16" s="170">
        <f>'ROTA 6 -M DOS MILAGRES 2ª.4ª.6ª'!D105</f>
        <v>19195</v>
      </c>
      <c r="K16" s="170"/>
      <c r="L16" s="170"/>
      <c r="M16" s="170"/>
      <c r="N16" s="170"/>
      <c r="O16" s="170"/>
      <c r="P16" s="170"/>
      <c r="Q16" s="170"/>
      <c r="R16" s="175">
        <f t="shared" si="0"/>
        <v>13697.5</v>
      </c>
    </row>
    <row r="17" spans="1:18" s="174" customFormat="1" ht="20.100000000000001" customHeight="1" thickBot="1" x14ac:dyDescent="0.3">
      <c r="A17" s="168" t="str">
        <f>'ROTA 6 -M DOS MILAGRES 2ª.4ª.6ª'!C106</f>
        <v>BOA VISTA</v>
      </c>
      <c r="B17" s="169">
        <v>0.5</v>
      </c>
      <c r="C17" s="170">
        <v>5300</v>
      </c>
      <c r="D17" s="170">
        <f t="shared" si="1"/>
        <v>5300</v>
      </c>
      <c r="E17" s="170"/>
      <c r="F17" s="170"/>
      <c r="G17" s="170"/>
      <c r="H17" s="170"/>
      <c r="I17" s="170"/>
      <c r="J17" s="170">
        <f>'ROTA 6 -M DOS MILAGRES 2ª.4ª.6ª'!D106</f>
        <v>3925</v>
      </c>
      <c r="K17" s="170"/>
      <c r="L17" s="170"/>
      <c r="M17" s="170"/>
      <c r="N17" s="170"/>
      <c r="O17" s="170"/>
      <c r="P17" s="170"/>
      <c r="Q17" s="170"/>
      <c r="R17" s="175">
        <f t="shared" si="0"/>
        <v>7262.5</v>
      </c>
    </row>
    <row r="18" spans="1:18" s="174" customFormat="1" ht="20.100000000000001" customHeight="1" thickBot="1" x14ac:dyDescent="0.3">
      <c r="A18" s="168" t="str">
        <f>'ROTA 6 -M DOS MILAGRES 2ª.4ª.6ª'!C104</f>
        <v>JARDIM SOLEDADE</v>
      </c>
      <c r="B18" s="169">
        <v>0.5</v>
      </c>
      <c r="C18" s="170">
        <v>4800</v>
      </c>
      <c r="D18" s="170">
        <f t="shared" si="1"/>
        <v>4800</v>
      </c>
      <c r="E18" s="170"/>
      <c r="F18" s="170"/>
      <c r="G18" s="170"/>
      <c r="H18" s="170"/>
      <c r="I18" s="170"/>
      <c r="J18" s="170">
        <f>'ROTA 6 -M DOS MILAGRES 2ª.4ª.6ª'!D104</f>
        <v>1405</v>
      </c>
      <c r="K18" s="170"/>
      <c r="L18" s="170"/>
      <c r="M18" s="170"/>
      <c r="N18" s="170"/>
      <c r="O18" s="170"/>
      <c r="P18" s="170"/>
      <c r="Q18" s="170"/>
      <c r="R18" s="175">
        <f t="shared" si="0"/>
        <v>5502.5</v>
      </c>
    </row>
    <row r="19" spans="1:18" s="174" customFormat="1" ht="20.100000000000001" customHeight="1" thickBot="1" x14ac:dyDescent="0.3">
      <c r="A19" s="168" t="s">
        <v>1069</v>
      </c>
      <c r="B19" s="169">
        <v>0.5</v>
      </c>
      <c r="C19" s="170">
        <v>6400</v>
      </c>
      <c r="D19" s="170">
        <f t="shared" si="1"/>
        <v>6400</v>
      </c>
      <c r="E19" s="170"/>
      <c r="F19" s="170"/>
      <c r="G19" s="170"/>
      <c r="H19" s="170"/>
      <c r="I19" s="170"/>
      <c r="J19" s="170"/>
      <c r="K19" s="170"/>
      <c r="L19" s="170"/>
      <c r="M19" s="170">
        <f>'ROTA 9 -  PQ 2 MENIN 3ª.5ª.sab.'!D133</f>
        <v>10545</v>
      </c>
      <c r="N19" s="170"/>
      <c r="O19" s="170"/>
      <c r="P19" s="170"/>
      <c r="Q19" s="170"/>
      <c r="R19" s="175">
        <f t="shared" si="0"/>
        <v>11672.5</v>
      </c>
    </row>
    <row r="20" spans="1:18" s="174" customFormat="1" ht="20.100000000000001" customHeight="1" thickBot="1" x14ac:dyDescent="0.3">
      <c r="A20" s="168" t="str">
        <f>'ROTA 10 - DO FOGO 2ª, 4ª E 6ª'!C132</f>
        <v>JD. MORADA DA ALDEIA</v>
      </c>
      <c r="B20" s="169">
        <v>0.5</v>
      </c>
      <c r="C20" s="170">
        <v>13600</v>
      </c>
      <c r="D20" s="170">
        <f t="shared" si="1"/>
        <v>13600</v>
      </c>
      <c r="E20" s="170"/>
      <c r="F20" s="170"/>
      <c r="G20" s="170"/>
      <c r="H20" s="170"/>
      <c r="I20" s="170"/>
      <c r="J20" s="170"/>
      <c r="K20" s="170"/>
      <c r="L20" s="170"/>
      <c r="M20" s="170"/>
      <c r="N20" s="170">
        <f>'ROTA 10 - DO FOGO 2ª, 4ª E 6ª'!D132</f>
        <v>7995</v>
      </c>
      <c r="O20" s="170"/>
      <c r="P20" s="170"/>
      <c r="Q20" s="170"/>
      <c r="R20" s="175">
        <f t="shared" si="0"/>
        <v>17597.5</v>
      </c>
    </row>
    <row r="21" spans="1:18" s="174" customFormat="1" ht="20.100000000000001" customHeight="1" thickBot="1" x14ac:dyDescent="0.3">
      <c r="A21" s="168" t="s">
        <v>1051</v>
      </c>
      <c r="B21" s="169">
        <v>0.5</v>
      </c>
      <c r="C21" s="170">
        <v>14700</v>
      </c>
      <c r="D21" s="170">
        <f t="shared" si="1"/>
        <v>14700</v>
      </c>
      <c r="E21" s="170"/>
      <c r="F21" s="170"/>
      <c r="G21" s="170"/>
      <c r="H21" s="170"/>
      <c r="I21" s="170"/>
      <c r="J21" s="170"/>
      <c r="K21" s="170"/>
      <c r="L21" s="170"/>
      <c r="M21" s="170">
        <f>'ROTA 9 -  PQ 2 MENIN 3ª.5ª.sab.'!D130</f>
        <v>9045</v>
      </c>
      <c r="N21" s="170"/>
      <c r="O21" s="170"/>
      <c r="P21" s="170"/>
      <c r="Q21" s="170"/>
      <c r="R21" s="175">
        <f t="shared" si="0"/>
        <v>19222.5</v>
      </c>
    </row>
    <row r="22" spans="1:18" s="174" customFormat="1" ht="20.100000000000001" customHeight="1" thickBot="1" x14ac:dyDescent="0.3">
      <c r="A22" s="168" t="s">
        <v>1052</v>
      </c>
      <c r="B22" s="169">
        <v>0.5</v>
      </c>
      <c r="C22" s="170">
        <v>15500</v>
      </c>
      <c r="D22" s="170">
        <f t="shared" si="1"/>
        <v>15500</v>
      </c>
      <c r="E22" s="170"/>
      <c r="F22" s="170"/>
      <c r="G22" s="170"/>
      <c r="H22" s="170"/>
      <c r="I22" s="170"/>
      <c r="J22" s="170"/>
      <c r="K22" s="170"/>
      <c r="L22" s="170"/>
      <c r="M22" s="170"/>
      <c r="N22" s="170">
        <f>'ROTA 10 - DO FOGO 2ª, 4ª E 6ª'!D133</f>
        <v>13305</v>
      </c>
      <c r="O22" s="170"/>
      <c r="P22" s="170"/>
      <c r="Q22" s="170"/>
      <c r="R22" s="175">
        <f t="shared" si="0"/>
        <v>22152.5</v>
      </c>
    </row>
    <row r="23" spans="1:18" s="174" customFormat="1" ht="20.100000000000001" customHeight="1" thickBot="1" x14ac:dyDescent="0.3">
      <c r="A23" s="168" t="s">
        <v>1053</v>
      </c>
      <c r="B23" s="169">
        <v>0.5</v>
      </c>
      <c r="C23" s="170">
        <v>13700</v>
      </c>
      <c r="D23" s="170">
        <f t="shared" si="1"/>
        <v>13700</v>
      </c>
      <c r="E23" s="170"/>
      <c r="F23" s="170"/>
      <c r="G23" s="170"/>
      <c r="H23" s="170"/>
      <c r="I23" s="170"/>
      <c r="J23" s="170"/>
      <c r="K23" s="170"/>
      <c r="L23" s="170"/>
      <c r="M23" s="170"/>
      <c r="N23" s="170">
        <f>'ROTA 10 - DO FOGO 2ª, 4ª E 6ª'!D137</f>
        <v>11615</v>
      </c>
      <c r="O23" s="170"/>
      <c r="P23" s="170"/>
      <c r="Q23" s="170"/>
      <c r="R23" s="175">
        <f t="shared" si="0"/>
        <v>19507.5</v>
      </c>
    </row>
    <row r="24" spans="1:18" s="174" customFormat="1" ht="20.100000000000001" customHeight="1" thickBot="1" x14ac:dyDescent="0.3">
      <c r="A24" s="168" t="str">
        <f>'ROTA 10 - DO FOGO 2ª, 4ª E 6ª'!C134</f>
        <v>RUA DO FOGO</v>
      </c>
      <c r="B24" s="169">
        <v>0.5</v>
      </c>
      <c r="C24" s="170">
        <v>14300</v>
      </c>
      <c r="D24" s="170">
        <f t="shared" si="1"/>
        <v>14300</v>
      </c>
      <c r="E24" s="170"/>
      <c r="F24" s="170"/>
      <c r="G24" s="170"/>
      <c r="H24" s="170"/>
      <c r="I24" s="170"/>
      <c r="J24" s="170"/>
      <c r="K24" s="170"/>
      <c r="L24" s="170"/>
      <c r="M24" s="170"/>
      <c r="N24" s="170">
        <f>'ROTA 10 - DO FOGO 2ª, 4ª E 6ª'!D134</f>
        <v>5320</v>
      </c>
      <c r="O24" s="170"/>
      <c r="P24" s="170"/>
      <c r="Q24" s="170"/>
      <c r="R24" s="175">
        <f t="shared" si="0"/>
        <v>16960</v>
      </c>
    </row>
    <row r="25" spans="1:18" s="110" customFormat="1" ht="20.100000000000001" customHeight="1" thickBot="1" x14ac:dyDescent="0.3">
      <c r="A25" s="176" t="str">
        <f>'ROTA 5 - ESTACAO 3ª.5ª.Sab'!C61</f>
        <v>NOVA SÃO PEDRO</v>
      </c>
      <c r="B25" s="169">
        <v>0.5</v>
      </c>
      <c r="C25" s="177">
        <v>8000</v>
      </c>
      <c r="D25" s="170">
        <f t="shared" si="1"/>
        <v>8000</v>
      </c>
      <c r="E25" s="177"/>
      <c r="F25" s="177"/>
      <c r="G25" s="177"/>
      <c r="H25" s="177"/>
      <c r="I25" s="177">
        <f>'ROTA 5 - ESTACAO 3ª.5ª.Sab'!D61</f>
        <v>2360</v>
      </c>
      <c r="J25" s="177"/>
      <c r="K25" s="177"/>
      <c r="L25" s="177"/>
      <c r="M25" s="177"/>
      <c r="N25" s="177"/>
      <c r="O25" s="177"/>
      <c r="P25" s="177"/>
      <c r="Q25" s="177"/>
      <c r="R25" s="175">
        <f t="shared" si="0"/>
        <v>9180</v>
      </c>
    </row>
    <row r="26" spans="1:18" s="110" customFormat="1" ht="20.100000000000001" customHeight="1" thickBot="1" x14ac:dyDescent="0.3">
      <c r="A26" s="176" t="s">
        <v>1196</v>
      </c>
      <c r="B26" s="169">
        <v>1</v>
      </c>
      <c r="C26" s="177">
        <v>8000</v>
      </c>
      <c r="D26" s="170">
        <f t="shared" ref="D26" si="2">C26</f>
        <v>8000</v>
      </c>
      <c r="E26" s="177">
        <f>'ROTA 1 - CENTRO'!D79</f>
        <v>20768</v>
      </c>
      <c r="F26" s="177"/>
      <c r="G26" s="170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5">
        <f t="shared" si="0"/>
        <v>36768</v>
      </c>
    </row>
    <row r="27" spans="1:18" s="110" customFormat="1" ht="20.100000000000001" customHeight="1" thickBot="1" x14ac:dyDescent="0.3">
      <c r="A27" s="176" t="s">
        <v>1197</v>
      </c>
      <c r="B27" s="169">
        <v>1</v>
      </c>
      <c r="C27" s="177">
        <v>8000</v>
      </c>
      <c r="D27" s="170">
        <f t="shared" ref="D27" si="3">C27</f>
        <v>8000</v>
      </c>
      <c r="E27" s="177">
        <f>'ROTA 1 - CENTRO'!D80</f>
        <v>4413</v>
      </c>
      <c r="F27" s="177"/>
      <c r="G27" s="170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5">
        <f t="shared" si="0"/>
        <v>20413</v>
      </c>
    </row>
    <row r="28" spans="1:18" s="174" customFormat="1" ht="20.100000000000001" customHeight="1" thickBot="1" x14ac:dyDescent="0.3">
      <c r="A28" s="168" t="str">
        <f>'ROTA 10 - DO FOGO 2ª, 4ª E 6ª'!C135</f>
        <v>SANTO ANTÔNIO</v>
      </c>
      <c r="B28" s="169">
        <v>0.5</v>
      </c>
      <c r="C28" s="170">
        <v>14400</v>
      </c>
      <c r="D28" s="170">
        <f t="shared" si="1"/>
        <v>14400</v>
      </c>
      <c r="E28" s="177"/>
      <c r="F28" s="177"/>
      <c r="G28" s="170"/>
      <c r="H28" s="170"/>
      <c r="I28" s="170"/>
      <c r="J28" s="170"/>
      <c r="K28" s="170"/>
      <c r="L28" s="170"/>
      <c r="M28" s="170"/>
      <c r="N28" s="170">
        <f>'ROTA 10 - DO FOGO 2ª, 4ª E 6ª'!D135</f>
        <v>6260</v>
      </c>
      <c r="O28" s="170"/>
      <c r="P28" s="177"/>
      <c r="Q28" s="170"/>
      <c r="R28" s="175">
        <f t="shared" si="0"/>
        <v>17530</v>
      </c>
    </row>
    <row r="29" spans="1:18" s="174" customFormat="1" ht="20.100000000000001" customHeight="1" thickBot="1" x14ac:dyDescent="0.3">
      <c r="A29" s="168" t="str">
        <f>'ROTA 10 - DO FOGO 2ª, 4ª E 6ª'!C136</f>
        <v>PINHEIROS</v>
      </c>
      <c r="B29" s="169">
        <v>0.5</v>
      </c>
      <c r="C29" s="170">
        <v>15200</v>
      </c>
      <c r="D29" s="170">
        <f t="shared" si="1"/>
        <v>15200</v>
      </c>
      <c r="E29" s="177"/>
      <c r="F29" s="177"/>
      <c r="G29" s="170"/>
      <c r="H29" s="170"/>
      <c r="I29" s="170"/>
      <c r="J29" s="170"/>
      <c r="K29" s="170"/>
      <c r="L29" s="170"/>
      <c r="M29" s="170"/>
      <c r="N29" s="170">
        <f>'ROTA 10 - DO FOGO 2ª, 4ª E 6ª'!D136</f>
        <v>5670</v>
      </c>
      <c r="O29" s="170"/>
      <c r="P29" s="177"/>
      <c r="Q29" s="170"/>
      <c r="R29" s="175">
        <f t="shared" si="0"/>
        <v>18035</v>
      </c>
    </row>
    <row r="30" spans="1:18" s="174" customFormat="1" ht="20.100000000000001" customHeight="1" thickBot="1" x14ac:dyDescent="0.3">
      <c r="A30" s="168" t="s">
        <v>580</v>
      </c>
      <c r="B30" s="169">
        <v>1</v>
      </c>
      <c r="C30" s="170">
        <v>9700</v>
      </c>
      <c r="D30" s="170">
        <f t="shared" si="1"/>
        <v>9700</v>
      </c>
      <c r="E30" s="177"/>
      <c r="F30" s="177">
        <f>'ROTA 2 -PORTO DA ALDEI E PRAIAS'!D126</f>
        <v>14448</v>
      </c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5">
        <f t="shared" si="0"/>
        <v>33848</v>
      </c>
    </row>
    <row r="31" spans="1:18" s="174" customFormat="1" ht="20.100000000000001" customHeight="1" thickBot="1" x14ac:dyDescent="0.3">
      <c r="A31" s="168" t="s">
        <v>519</v>
      </c>
      <c r="B31" s="169">
        <v>1</v>
      </c>
      <c r="C31" s="170">
        <v>10600</v>
      </c>
      <c r="D31" s="170">
        <f t="shared" si="1"/>
        <v>10600</v>
      </c>
      <c r="E31" s="177"/>
      <c r="F31" s="177">
        <f>'ROTA 2 -PORTO DA ALDEI E PRAIAS'!D127</f>
        <v>7440</v>
      </c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5">
        <f t="shared" si="0"/>
        <v>28640</v>
      </c>
    </row>
    <row r="32" spans="1:18" s="174" customFormat="1" ht="20.100000000000001" customHeight="1" thickBot="1" x14ac:dyDescent="0.3">
      <c r="A32" s="168" t="s">
        <v>756</v>
      </c>
      <c r="B32" s="169">
        <v>1</v>
      </c>
      <c r="C32" s="170">
        <v>12000</v>
      </c>
      <c r="D32" s="170">
        <f t="shared" si="1"/>
        <v>12000</v>
      </c>
      <c r="E32" s="177"/>
      <c r="F32" s="177">
        <f>'ROTA 2 -PORTO DA ALDEI E PRAIAS'!D128</f>
        <v>4325</v>
      </c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5">
        <f t="shared" si="0"/>
        <v>28325</v>
      </c>
    </row>
    <row r="33" spans="1:18" s="174" customFormat="1" ht="20.100000000000001" customHeight="1" thickBot="1" x14ac:dyDescent="0.3">
      <c r="A33" s="168" t="str">
        <f>'ROTA 2 -PORTO DA ALDEI E PRAIAS'!C131</f>
        <v>BALEIA</v>
      </c>
      <c r="B33" s="169">
        <v>1</v>
      </c>
      <c r="C33" s="170">
        <v>14400</v>
      </c>
      <c r="D33" s="170">
        <f t="shared" si="1"/>
        <v>14400</v>
      </c>
      <c r="E33" s="177"/>
      <c r="F33" s="177">
        <f>'ROTA 2 -PORTO DA ALDEI E PRAIAS'!D131</f>
        <v>2735</v>
      </c>
      <c r="G33" s="170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175">
        <f t="shared" si="0"/>
        <v>31535</v>
      </c>
    </row>
    <row r="34" spans="1:18" s="174" customFormat="1" ht="20.100000000000001" customHeight="1" thickBot="1" x14ac:dyDescent="0.3">
      <c r="A34" s="168" t="s">
        <v>135</v>
      </c>
      <c r="B34" s="169">
        <v>0.5</v>
      </c>
      <c r="C34" s="170">
        <v>5200</v>
      </c>
      <c r="D34" s="170">
        <f t="shared" si="1"/>
        <v>5200</v>
      </c>
      <c r="E34" s="170"/>
      <c r="F34" s="170"/>
      <c r="G34" s="170"/>
      <c r="H34" s="170"/>
      <c r="I34" s="170"/>
      <c r="J34" s="170"/>
      <c r="K34" s="170"/>
      <c r="L34" s="170">
        <f>'ROTA 8 - COLINAS  2ª.4ª.6ª'!D84</f>
        <v>4520</v>
      </c>
      <c r="M34" s="170"/>
      <c r="N34" s="170"/>
      <c r="O34" s="170"/>
      <c r="P34" s="170"/>
      <c r="Q34" s="170"/>
      <c r="R34" s="175">
        <f t="shared" si="0"/>
        <v>7460</v>
      </c>
    </row>
    <row r="35" spans="1:18" s="174" customFormat="1" ht="20.100000000000001" customHeight="1" thickBot="1" x14ac:dyDescent="0.3">
      <c r="A35" s="168" t="s">
        <v>1011</v>
      </c>
      <c r="B35" s="169">
        <v>0.5</v>
      </c>
      <c r="C35" s="170">
        <v>5700</v>
      </c>
      <c r="D35" s="170">
        <f t="shared" si="1"/>
        <v>5700</v>
      </c>
      <c r="E35" s="170"/>
      <c r="F35" s="170"/>
      <c r="G35" s="170"/>
      <c r="H35" s="170"/>
      <c r="I35" s="170"/>
      <c r="J35" s="170"/>
      <c r="K35" s="170"/>
      <c r="L35" s="170">
        <f>'ROTA 8 - COLINAS  2ª.4ª.6ª'!D85</f>
        <v>7280</v>
      </c>
      <c r="M35" s="170"/>
      <c r="N35" s="170"/>
      <c r="O35" s="170"/>
      <c r="P35" s="170"/>
      <c r="Q35" s="170"/>
      <c r="R35" s="175">
        <f t="shared" si="0"/>
        <v>9340</v>
      </c>
    </row>
    <row r="36" spans="1:18" s="174" customFormat="1" ht="20.100000000000001" customHeight="1" thickBot="1" x14ac:dyDescent="0.3">
      <c r="A36" s="168" t="s">
        <v>653</v>
      </c>
      <c r="B36" s="169">
        <v>0.5</v>
      </c>
      <c r="C36" s="170">
        <v>6900</v>
      </c>
      <c r="D36" s="170">
        <f t="shared" si="1"/>
        <v>6900</v>
      </c>
      <c r="E36" s="170"/>
      <c r="F36" s="170"/>
      <c r="G36" s="170"/>
      <c r="H36" s="170"/>
      <c r="I36" s="170">
        <f>'ROTA 5 - ESTACAO 3ª.5ª.Sab'!D63</f>
        <v>7790</v>
      </c>
      <c r="J36" s="170"/>
      <c r="K36" s="170"/>
      <c r="L36" s="170"/>
      <c r="M36" s="170"/>
      <c r="N36" s="170"/>
      <c r="O36" s="170"/>
      <c r="P36" s="170"/>
      <c r="Q36" s="170"/>
      <c r="R36" s="175">
        <f t="shared" si="0"/>
        <v>10795</v>
      </c>
    </row>
    <row r="37" spans="1:18" s="174" customFormat="1" ht="23.25" customHeight="1" thickBot="1" x14ac:dyDescent="0.3">
      <c r="A37" s="168" t="s">
        <v>569</v>
      </c>
      <c r="B37" s="169">
        <v>0.5</v>
      </c>
      <c r="C37" s="170"/>
      <c r="D37" s="170">
        <f t="shared" si="1"/>
        <v>0</v>
      </c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5">
        <f t="shared" si="0"/>
        <v>0</v>
      </c>
    </row>
    <row r="38" spans="1:18" s="174" customFormat="1" ht="20.100000000000001" customHeight="1" thickBot="1" x14ac:dyDescent="0.3">
      <c r="A38" s="168" t="str">
        <f>'ROTA 2 -PORTO DA ALDEI E PRAIAS'!C129</f>
        <v>PRAIA DO SUDOESTE</v>
      </c>
      <c r="B38" s="202">
        <v>1</v>
      </c>
      <c r="C38" s="170">
        <v>12300</v>
      </c>
      <c r="D38" s="170">
        <f t="shared" si="1"/>
        <v>12300</v>
      </c>
      <c r="E38" s="170"/>
      <c r="F38" s="170">
        <f>'ROTA 2 -PORTO DA ALDEI E PRAIAS'!D129</f>
        <v>4680</v>
      </c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5">
        <f t="shared" si="0"/>
        <v>29280</v>
      </c>
    </row>
    <row r="39" spans="1:18" s="174" customFormat="1" ht="20.100000000000001" customHeight="1" thickBot="1" x14ac:dyDescent="0.3">
      <c r="A39" s="168" t="str">
        <f>'ROTA 7 - P. AMBRÓSIO  3ª.5ª.Sb'!C69</f>
        <v>PONTA DO AMBRÓSIO</v>
      </c>
      <c r="B39" s="169">
        <v>0.5</v>
      </c>
      <c r="C39" s="170">
        <v>6000</v>
      </c>
      <c r="D39" s="170">
        <f t="shared" si="1"/>
        <v>6000</v>
      </c>
      <c r="E39" s="170"/>
      <c r="F39" s="170"/>
      <c r="G39" s="170"/>
      <c r="H39" s="170"/>
      <c r="I39" s="170"/>
      <c r="J39" s="170"/>
      <c r="K39" s="170">
        <f>'ROTA 7 - P. AMBRÓSIO  3ª.5ª.Sb'!D69</f>
        <v>3083</v>
      </c>
      <c r="L39" s="170"/>
      <c r="M39" s="170"/>
      <c r="N39" s="170"/>
      <c r="O39" s="170"/>
      <c r="P39" s="170"/>
      <c r="Q39" s="170"/>
      <c r="R39" s="175">
        <f t="shared" si="0"/>
        <v>7541.5</v>
      </c>
    </row>
    <row r="40" spans="1:18" s="174" customFormat="1" ht="20.100000000000001" customHeight="1" thickBot="1" x14ac:dyDescent="0.3">
      <c r="A40" s="168" t="str">
        <f>'ROTA 7 - P. AMBRÓSIO  3ª.5ª.Sb'!C71</f>
        <v>JD PRIMAVERA</v>
      </c>
      <c r="B40" s="169">
        <v>0.5</v>
      </c>
      <c r="C40" s="170">
        <v>4400</v>
      </c>
      <c r="D40" s="170">
        <f t="shared" si="1"/>
        <v>4400</v>
      </c>
      <c r="E40" s="170"/>
      <c r="F40" s="170"/>
      <c r="G40" s="170"/>
      <c r="H40" s="170"/>
      <c r="I40" s="170"/>
      <c r="J40" s="170"/>
      <c r="K40" s="170">
        <f>'ROTA 7 - P. AMBRÓSIO  3ª.5ª.Sb'!D71</f>
        <v>5295</v>
      </c>
      <c r="L40" s="170"/>
      <c r="M40" s="170"/>
      <c r="N40" s="170"/>
      <c r="O40" s="170"/>
      <c r="P40" s="170"/>
      <c r="Q40" s="170"/>
      <c r="R40" s="175">
        <f t="shared" si="0"/>
        <v>7047.5</v>
      </c>
    </row>
    <row r="41" spans="1:18" s="174" customFormat="1" ht="20.100000000000001" customHeight="1" thickBot="1" x14ac:dyDescent="0.3">
      <c r="A41" s="168" t="str">
        <f>'ROTA 7 - P. AMBRÓSIO  3ª.5ª.Sb'!C70</f>
        <v>VINHATEIRO</v>
      </c>
      <c r="B41" s="169">
        <v>0.5</v>
      </c>
      <c r="C41" s="170">
        <v>5000</v>
      </c>
      <c r="D41" s="170">
        <f t="shared" si="1"/>
        <v>5000</v>
      </c>
      <c r="E41" s="170"/>
      <c r="F41" s="170"/>
      <c r="G41" s="170"/>
      <c r="H41" s="170"/>
      <c r="I41" s="170"/>
      <c r="J41" s="170"/>
      <c r="K41" s="170">
        <f>'ROTA 7 - P. AMBRÓSIO  3ª.5ª.Sb'!D70</f>
        <v>12328</v>
      </c>
      <c r="L41" s="170"/>
      <c r="M41" s="170"/>
      <c r="N41" s="170"/>
      <c r="O41" s="170"/>
      <c r="P41" s="170"/>
      <c r="Q41" s="170"/>
      <c r="R41" s="175">
        <f t="shared" si="0"/>
        <v>11164</v>
      </c>
    </row>
    <row r="42" spans="1:18" s="174" customFormat="1" ht="20.100000000000001" customHeight="1" thickBot="1" x14ac:dyDescent="0.3">
      <c r="A42" s="168" t="str">
        <f>'ROTA 11 - ALECRIM 3ª, 5ª E SÁB'!C86</f>
        <v>PORTO DO CARRO</v>
      </c>
      <c r="B42" s="169">
        <v>0.5</v>
      </c>
      <c r="C42" s="170">
        <v>3500</v>
      </c>
      <c r="D42" s="170">
        <f t="shared" si="1"/>
        <v>3500</v>
      </c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>
        <f>'ROTA 11 - ALECRIM 3ª, 5ª E SÁB'!D86</f>
        <v>9505</v>
      </c>
      <c r="P42" s="170"/>
      <c r="Q42" s="170"/>
      <c r="R42" s="175">
        <f t="shared" si="0"/>
        <v>8252.5</v>
      </c>
    </row>
    <row r="43" spans="1:18" s="174" customFormat="1" ht="20.100000000000001" customHeight="1" thickBot="1" x14ac:dyDescent="0.3">
      <c r="A43" s="168" t="str">
        <f>'ROTA 11 - ALECRIM 3ª, 5ª E SÁB'!C87</f>
        <v>ALECRIM</v>
      </c>
      <c r="B43" s="169">
        <v>0.5</v>
      </c>
      <c r="C43" s="170">
        <v>3100</v>
      </c>
      <c r="D43" s="170">
        <f t="shared" si="1"/>
        <v>3100</v>
      </c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>
        <f>'ROTA 11 - ALECRIM 3ª, 5ª E SÁB'!D87</f>
        <v>6612</v>
      </c>
      <c r="P43" s="170"/>
      <c r="Q43" s="170"/>
      <c r="R43" s="175">
        <f t="shared" si="0"/>
        <v>6406</v>
      </c>
    </row>
    <row r="44" spans="1:18" s="174" customFormat="1" ht="20.100000000000001" customHeight="1" thickBot="1" x14ac:dyDescent="0.3">
      <c r="A44" s="168" t="str">
        <f>'ROTA 11 - ALECRIM 3ª, 5ª E SÁB'!C88</f>
        <v>R. DAS ORQUÍEAS</v>
      </c>
      <c r="B44" s="169">
        <v>0.5</v>
      </c>
      <c r="C44" s="170">
        <v>2900</v>
      </c>
      <c r="D44" s="170">
        <f t="shared" si="1"/>
        <v>2900</v>
      </c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>
        <f>'ROTA 11 - ALECRIM 3ª, 5ª E SÁB'!D88</f>
        <v>6740</v>
      </c>
      <c r="P44" s="170"/>
      <c r="Q44" s="170"/>
      <c r="R44" s="175">
        <f t="shared" si="0"/>
        <v>6270</v>
      </c>
    </row>
    <row r="45" spans="1:18" s="174" customFormat="1" ht="20.100000000000001" customHeight="1" thickBot="1" x14ac:dyDescent="0.3">
      <c r="A45" s="168" t="str">
        <f>'ROTA 11 - ALECRIM 3ª, 5ª E SÁB'!C89</f>
        <v>RETIRO</v>
      </c>
      <c r="B45" s="169">
        <v>0.5</v>
      </c>
      <c r="C45" s="170">
        <v>3900</v>
      </c>
      <c r="D45" s="170">
        <f t="shared" si="1"/>
        <v>3900</v>
      </c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>
        <f>'ROTA 11 - ALECRIM 3ª, 5ª E SÁB'!D89</f>
        <v>24890</v>
      </c>
      <c r="P45" s="170"/>
      <c r="Q45" s="170"/>
      <c r="R45" s="175">
        <f t="shared" si="0"/>
        <v>16345</v>
      </c>
    </row>
    <row r="46" spans="1:18" s="174" customFormat="1" ht="20.100000000000001" customHeight="1" thickBot="1" x14ac:dyDescent="0.3">
      <c r="A46" s="168" t="str">
        <f>'ROTA 11 - ALECRIM 3ª, 5ª E SÁB'!C90</f>
        <v>PQ. ARRUDA</v>
      </c>
      <c r="B46" s="169">
        <v>0.5</v>
      </c>
      <c r="C46" s="170">
        <v>4500</v>
      </c>
      <c r="D46" s="170">
        <f t="shared" si="1"/>
        <v>4500</v>
      </c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>
        <f>'ROTA 11 - ALECRIM 3ª, 5ª E SÁB'!D90</f>
        <v>7108</v>
      </c>
      <c r="P46" s="170"/>
      <c r="Q46" s="170"/>
      <c r="R46" s="175">
        <f t="shared" si="0"/>
        <v>8054</v>
      </c>
    </row>
    <row r="47" spans="1:18" s="164" customFormat="1" ht="20.100000000000001" customHeight="1" thickBot="1" x14ac:dyDescent="0.3">
      <c r="A47" s="160" t="s">
        <v>1007</v>
      </c>
      <c r="B47" s="161"/>
      <c r="C47" s="163">
        <f t="shared" ref="C47:H47" si="4">SUM(C7:C46)</f>
        <v>340700</v>
      </c>
      <c r="D47" s="163">
        <f t="shared" si="4"/>
        <v>340700</v>
      </c>
      <c r="E47" s="163">
        <f>SUM(E7:E46)</f>
        <v>25181</v>
      </c>
      <c r="F47" s="163">
        <f t="shared" si="4"/>
        <v>44448</v>
      </c>
      <c r="G47" s="163">
        <f t="shared" si="4"/>
        <v>28900</v>
      </c>
      <c r="H47" s="163">
        <f t="shared" si="4"/>
        <v>27215</v>
      </c>
      <c r="I47" s="163">
        <f t="shared" ref="I47:Q47" si="5">SUM(I7:I46)</f>
        <v>16295</v>
      </c>
      <c r="J47" s="163">
        <f t="shared" si="5"/>
        <v>41380</v>
      </c>
      <c r="K47" s="163">
        <f t="shared" si="5"/>
        <v>20706</v>
      </c>
      <c r="L47" s="163">
        <f t="shared" si="5"/>
        <v>19785</v>
      </c>
      <c r="M47" s="163">
        <f>SUM(M7:M46)</f>
        <v>47590</v>
      </c>
      <c r="N47" s="163">
        <f t="shared" si="5"/>
        <v>50165</v>
      </c>
      <c r="O47" s="163">
        <f>SUM(O7:O46)</f>
        <v>54855</v>
      </c>
      <c r="P47" s="163">
        <f>SUM(P7:P46)</f>
        <v>0</v>
      </c>
      <c r="Q47" s="163">
        <f t="shared" si="5"/>
        <v>0</v>
      </c>
      <c r="R47" s="163">
        <f>SUM(R7:R46)</f>
        <v>717779.5</v>
      </c>
    </row>
    <row r="49" spans="1:18" x14ac:dyDescent="0.25">
      <c r="A49" s="138" t="s">
        <v>1021</v>
      </c>
      <c r="R49" s="201"/>
    </row>
    <row r="50" spans="1:18" x14ac:dyDescent="0.25">
      <c r="B50" s="139" t="s">
        <v>1022</v>
      </c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</row>
    <row r="51" spans="1:18" x14ac:dyDescent="0.25">
      <c r="B51" t="s">
        <v>1031</v>
      </c>
    </row>
    <row r="52" spans="1:18" x14ac:dyDescent="0.25">
      <c r="B52" t="s">
        <v>1023</v>
      </c>
    </row>
    <row r="53" spans="1:18" x14ac:dyDescent="0.25">
      <c r="B53" t="s">
        <v>1024</v>
      </c>
    </row>
    <row r="56" spans="1:18" x14ac:dyDescent="0.25">
      <c r="B56" s="139" t="s">
        <v>1025</v>
      </c>
    </row>
    <row r="58" spans="1:18" x14ac:dyDescent="0.25">
      <c r="B58" s="139" t="s">
        <v>1026</v>
      </c>
    </row>
    <row r="60" spans="1:18" x14ac:dyDescent="0.25">
      <c r="B60" s="139" t="s">
        <v>1027</v>
      </c>
    </row>
    <row r="61" spans="1:18" x14ac:dyDescent="0.25">
      <c r="B61" t="s">
        <v>1030</v>
      </c>
    </row>
  </sheetData>
  <mergeCells count="3">
    <mergeCell ref="A4:R4"/>
    <mergeCell ref="C5:D5"/>
    <mergeCell ref="E5:Q5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57" fitToHeight="20" orientation="landscape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4.9989318521683403E-2"/>
    <pageSetUpPr fitToPage="1"/>
  </sheetPr>
  <dimension ref="A3:H28"/>
  <sheetViews>
    <sheetView view="pageBreakPreview" topLeftCell="A4" zoomScale="75" zoomScaleNormal="125" zoomScaleSheetLayoutView="75" workbookViewId="0">
      <pane xSplit="1" ySplit="3" topLeftCell="B8" activePane="bottomRight" state="frozen"/>
      <selection activeCell="A4" sqref="A4"/>
      <selection pane="topRight" activeCell="B4" sqref="B4"/>
      <selection pane="bottomLeft" activeCell="A7" sqref="A7"/>
      <selection pane="bottomRight" activeCell="D6" sqref="D6"/>
    </sheetView>
  </sheetViews>
  <sheetFormatPr defaultRowHeight="15" x14ac:dyDescent="0.25"/>
  <cols>
    <col min="1" max="1" width="35.85546875" customWidth="1"/>
    <col min="2" max="2" width="15.42578125" customWidth="1"/>
    <col min="3" max="3" width="21.42578125" customWidth="1"/>
    <col min="4" max="4" width="21.7109375" customWidth="1"/>
    <col min="5" max="5" width="21.42578125" customWidth="1"/>
    <col min="6" max="6" width="18.28515625" customWidth="1"/>
    <col min="7" max="7" width="28.7109375" customWidth="1"/>
  </cols>
  <sheetData>
    <row r="3" spans="1:8" ht="15.75" thickBot="1" x14ac:dyDescent="0.3">
      <c r="A3" s="105"/>
    </row>
    <row r="4" spans="1:8" ht="70.5" customHeight="1" thickBot="1" x14ac:dyDescent="0.3">
      <c r="A4" s="415" t="s">
        <v>1097</v>
      </c>
      <c r="B4" s="416"/>
      <c r="C4" s="416"/>
      <c r="D4" s="416"/>
      <c r="E4" s="416"/>
      <c r="F4" s="416"/>
      <c r="G4" s="417"/>
    </row>
    <row r="5" spans="1:8" s="164" customFormat="1" ht="82.5" customHeight="1" thickBot="1" x14ac:dyDescent="0.3">
      <c r="A5" s="220" t="s">
        <v>1006</v>
      </c>
      <c r="B5" s="221" t="s">
        <v>1016</v>
      </c>
      <c r="C5" s="418" t="s">
        <v>1047</v>
      </c>
      <c r="D5" s="419"/>
      <c r="E5" s="418" t="s">
        <v>1018</v>
      </c>
      <c r="F5" s="420"/>
      <c r="G5" s="222" t="s">
        <v>1019</v>
      </c>
    </row>
    <row r="6" spans="1:8" ht="20.100000000000001" customHeight="1" thickBot="1" x14ac:dyDescent="0.3">
      <c r="A6" s="160"/>
      <c r="B6" s="161"/>
      <c r="C6" s="162" t="s">
        <v>1028</v>
      </c>
      <c r="D6" s="162" t="s">
        <v>1029</v>
      </c>
      <c r="E6" s="161" t="s">
        <v>1000</v>
      </c>
      <c r="F6" s="165" t="s">
        <v>1082</v>
      </c>
      <c r="G6" s="160" t="s">
        <v>1020</v>
      </c>
    </row>
    <row r="7" spans="1:8" s="111" customFormat="1" ht="20.100000000000001" customHeight="1" thickBot="1" x14ac:dyDescent="0.3">
      <c r="A7" s="168" t="str">
        <f>'ROTA 12 -SÃO MATEUS 2ª, 4ª E 6ª'!C27</f>
        <v>SÃO MATEUS</v>
      </c>
      <c r="B7" s="169">
        <v>0.5</v>
      </c>
      <c r="C7" s="170">
        <v>13500</v>
      </c>
      <c r="D7" s="170">
        <f>C7</f>
        <v>13500</v>
      </c>
      <c r="E7" s="170">
        <f>'ROTA 12 -SÃO MATEUS 2ª, 4ª E 6ª'!D27</f>
        <v>7300</v>
      </c>
      <c r="F7" s="171"/>
      <c r="G7" s="172">
        <f t="shared" ref="G7:G14" si="0">ROUND(B7*(SUM(C7:F7)),2)</f>
        <v>17150</v>
      </c>
      <c r="H7" s="112"/>
    </row>
    <row r="8" spans="1:8" s="111" customFormat="1" ht="20.100000000000001" customHeight="1" thickBot="1" x14ac:dyDescent="0.3">
      <c r="A8" s="168" t="str">
        <f>'ROTA 12 -SÃO MATEUS 2ª, 4ª E 6ª'!C28</f>
        <v>BOTAFOGO</v>
      </c>
      <c r="B8" s="169">
        <v>0.5</v>
      </c>
      <c r="C8" s="170">
        <v>13600</v>
      </c>
      <c r="D8" s="170">
        <f t="shared" ref="D8:D14" si="1">C8</f>
        <v>13600</v>
      </c>
      <c r="E8" s="170">
        <f>'ROTA 12 -SÃO MATEUS 2ª, 4ª E 6ª'!D28</f>
        <v>20401</v>
      </c>
      <c r="F8" s="171"/>
      <c r="G8" s="172">
        <f t="shared" si="0"/>
        <v>23800.5</v>
      </c>
      <c r="H8" s="112"/>
    </row>
    <row r="9" spans="1:8" s="111" customFormat="1" ht="20.100000000000001" customHeight="1" thickBot="1" x14ac:dyDescent="0.3">
      <c r="A9" s="168" t="str">
        <f>'ROTA  13 - FLEXEIRA 3ª E 5ª'!C38</f>
        <v>FLEXEIRA</v>
      </c>
      <c r="B9" s="169">
        <v>0.3</v>
      </c>
      <c r="C9" s="170">
        <v>12400</v>
      </c>
      <c r="D9" s="170">
        <f t="shared" si="1"/>
        <v>12400</v>
      </c>
      <c r="E9" s="170"/>
      <c r="F9" s="171">
        <f>'ROTA  13 - FLEXEIRA 3ª E 5ª'!D38</f>
        <v>15231</v>
      </c>
      <c r="G9" s="172">
        <f t="shared" si="0"/>
        <v>12009.3</v>
      </c>
      <c r="H9" s="112"/>
    </row>
    <row r="10" spans="1:8" s="111" customFormat="1" ht="20.100000000000001" customHeight="1" thickBot="1" x14ac:dyDescent="0.3">
      <c r="A10" s="168" t="str">
        <f>'ROTA  13 - FLEXEIRA 3ª E 5ª'!C39</f>
        <v>CRUZ E PAU RACHADO</v>
      </c>
      <c r="B10" s="169">
        <v>0.3</v>
      </c>
      <c r="C10" s="170">
        <v>14400</v>
      </c>
      <c r="D10" s="170">
        <f t="shared" si="1"/>
        <v>14400</v>
      </c>
      <c r="E10" s="170"/>
      <c r="F10" s="171">
        <f>'ROTA  13 - FLEXEIRA 3ª E 5ª'!D39</f>
        <v>6818</v>
      </c>
      <c r="G10" s="172">
        <f t="shared" si="0"/>
        <v>10685.4</v>
      </c>
    </row>
    <row r="11" spans="1:8" s="111" customFormat="1" ht="20.100000000000001" customHeight="1" thickBot="1" x14ac:dyDescent="0.3">
      <c r="A11" s="168" t="str">
        <f>'ROTA  13 - FLEXEIRA 3ª E 5ª'!C40</f>
        <v>ITAÍ</v>
      </c>
      <c r="B11" s="169">
        <f>B10</f>
        <v>0.3</v>
      </c>
      <c r="C11" s="170">
        <v>26600</v>
      </c>
      <c r="D11" s="170">
        <f t="shared" si="1"/>
        <v>26600</v>
      </c>
      <c r="E11" s="170"/>
      <c r="F11" s="171">
        <f>'ROTA  13 - FLEXEIRA 3ª E 5ª'!D40</f>
        <v>6813</v>
      </c>
      <c r="G11" s="172">
        <f t="shared" si="0"/>
        <v>18003.900000000001</v>
      </c>
    </row>
    <row r="12" spans="1:8" s="111" customFormat="1" ht="20.100000000000001" customHeight="1" thickBot="1" x14ac:dyDescent="0.3">
      <c r="A12" s="168" t="str">
        <f>'ROTA  13 - FLEXEIRA 3ª E 5ª'!C41</f>
        <v>SAPEATIBA MIRIM</v>
      </c>
      <c r="B12" s="169">
        <f t="shared" ref="B12:B14" si="2">B11</f>
        <v>0.3</v>
      </c>
      <c r="C12" s="170">
        <v>21600</v>
      </c>
      <c r="D12" s="170">
        <f t="shared" si="1"/>
        <v>21600</v>
      </c>
      <c r="E12" s="170"/>
      <c r="F12" s="171">
        <f>'ROTA  13 - FLEXEIRA 3ª E 5ª'!D41</f>
        <v>12320</v>
      </c>
      <c r="G12" s="172">
        <f t="shared" si="0"/>
        <v>16656</v>
      </c>
    </row>
    <row r="13" spans="1:8" s="111" customFormat="1" ht="20.100000000000001" customHeight="1" thickBot="1" x14ac:dyDescent="0.3">
      <c r="A13" s="168" t="str">
        <f>'ROTA  13 - FLEXEIRA 3ª E 5ª'!C42</f>
        <v>TRES VENDAS</v>
      </c>
      <c r="B13" s="169">
        <f t="shared" si="2"/>
        <v>0.3</v>
      </c>
      <c r="C13" s="170">
        <v>29600</v>
      </c>
      <c r="D13" s="170">
        <f t="shared" si="1"/>
        <v>29600</v>
      </c>
      <c r="E13" s="170"/>
      <c r="F13" s="171">
        <f>'ROTA  13 - FLEXEIRA 3ª E 5ª'!D42</f>
        <v>16560</v>
      </c>
      <c r="G13" s="172">
        <f t="shared" si="0"/>
        <v>22728</v>
      </c>
    </row>
    <row r="14" spans="1:8" s="111" customFormat="1" ht="20.100000000000001" customHeight="1" thickBot="1" x14ac:dyDescent="0.3">
      <c r="A14" s="168" t="str">
        <f>'ROTA  13 - FLEXEIRA 3ª E 5ª'!C43</f>
        <v>SERGEIRA</v>
      </c>
      <c r="B14" s="169">
        <f t="shared" si="2"/>
        <v>0.3</v>
      </c>
      <c r="C14" s="170">
        <v>20300</v>
      </c>
      <c r="D14" s="170">
        <f t="shared" si="1"/>
        <v>20300</v>
      </c>
      <c r="E14" s="170"/>
      <c r="F14" s="171">
        <f>'ROTA  13 - FLEXEIRA 3ª E 5ª'!D43</f>
        <v>24031</v>
      </c>
      <c r="G14" s="172">
        <f t="shared" si="0"/>
        <v>19389.3</v>
      </c>
    </row>
    <row r="15" spans="1:8" ht="20.100000000000001" customHeight="1" thickBot="1" x14ac:dyDescent="0.3">
      <c r="A15" s="160" t="s">
        <v>1007</v>
      </c>
      <c r="B15" s="161"/>
      <c r="C15" s="163">
        <f>SUM(C7:C14)</f>
        <v>152000</v>
      </c>
      <c r="D15" s="163">
        <f>SUM(D7:D14)</f>
        <v>152000</v>
      </c>
      <c r="E15" s="163">
        <f>SUM(E7:E14)</f>
        <v>27701</v>
      </c>
      <c r="F15" s="166">
        <f>SUM(F7:F14)</f>
        <v>81773</v>
      </c>
      <c r="G15" s="167">
        <f>SUM(G7:G14)</f>
        <v>140422.39999999999</v>
      </c>
    </row>
    <row r="17" spans="1:2" x14ac:dyDescent="0.25">
      <c r="A17" s="138" t="s">
        <v>1021</v>
      </c>
    </row>
    <row r="18" spans="1:2" x14ac:dyDescent="0.25">
      <c r="B18" s="139" t="s">
        <v>1022</v>
      </c>
    </row>
    <row r="19" spans="1:2" x14ac:dyDescent="0.25">
      <c r="B19" t="s">
        <v>1031</v>
      </c>
    </row>
    <row r="20" spans="1:2" x14ac:dyDescent="0.25">
      <c r="B20" t="s">
        <v>1023</v>
      </c>
    </row>
    <row r="21" spans="1:2" x14ac:dyDescent="0.25">
      <c r="B21" t="s">
        <v>1024</v>
      </c>
    </row>
    <row r="23" spans="1:2" x14ac:dyDescent="0.25">
      <c r="B23" s="139" t="s">
        <v>1025</v>
      </c>
    </row>
    <row r="25" spans="1:2" x14ac:dyDescent="0.25">
      <c r="B25" s="139" t="s">
        <v>1026</v>
      </c>
    </row>
    <row r="27" spans="1:2" x14ac:dyDescent="0.25">
      <c r="B27" s="139" t="s">
        <v>1027</v>
      </c>
    </row>
    <row r="28" spans="1:2" x14ac:dyDescent="0.25">
      <c r="B28" t="s">
        <v>1032</v>
      </c>
    </row>
  </sheetData>
  <mergeCells count="3">
    <mergeCell ref="A4:G4"/>
    <mergeCell ref="C5:D5"/>
    <mergeCell ref="E5:F5"/>
  </mergeCells>
  <printOptions horizontalCentered="1"/>
  <pageMargins left="0.31496062992125984" right="0.31496062992125984" top="0.59055118110236227" bottom="0.39370078740157483" header="0.31496062992125984" footer="0.31496062992125984"/>
  <pageSetup paperSize="9"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H84"/>
  <sheetViews>
    <sheetView view="pageBreakPreview" zoomScaleSheetLayoutView="100" workbookViewId="0">
      <selection activeCell="A3" sqref="A3"/>
    </sheetView>
  </sheetViews>
  <sheetFormatPr defaultRowHeight="15" x14ac:dyDescent="0.25"/>
  <cols>
    <col min="1" max="1" width="5.7109375" style="85" customWidth="1"/>
    <col min="2" max="2" width="5.7109375" style="40" customWidth="1"/>
    <col min="3" max="3" width="50.140625" style="40" customWidth="1"/>
    <col min="4" max="4" width="9.7109375" style="16" customWidth="1"/>
    <col min="5" max="5" width="14.28515625" style="40" customWidth="1"/>
    <col min="6" max="6" width="15.28515625" style="16" customWidth="1"/>
    <col min="7" max="7" width="17.28515625" style="40" customWidth="1"/>
    <col min="8" max="8" width="15.42578125" style="40" customWidth="1"/>
    <col min="9" max="256" width="9.140625" style="40"/>
    <col min="257" max="257" width="6.7109375" style="40" customWidth="1"/>
    <col min="258" max="258" width="33.7109375" style="40" customWidth="1"/>
    <col min="259" max="259" width="11.7109375" style="40" customWidth="1"/>
    <col min="260" max="260" width="8.7109375" style="40" customWidth="1"/>
    <col min="261" max="261" width="17.7109375" style="40" customWidth="1"/>
    <col min="262" max="263" width="7.7109375" style="40" customWidth="1"/>
    <col min="264" max="512" width="9.140625" style="40"/>
    <col min="513" max="513" width="6.7109375" style="40" customWidth="1"/>
    <col min="514" max="514" width="33.7109375" style="40" customWidth="1"/>
    <col min="515" max="515" width="11.7109375" style="40" customWidth="1"/>
    <col min="516" max="516" width="8.7109375" style="40" customWidth="1"/>
    <col min="517" max="517" width="17.7109375" style="40" customWidth="1"/>
    <col min="518" max="519" width="7.7109375" style="40" customWidth="1"/>
    <col min="520" max="768" width="9.140625" style="40"/>
    <col min="769" max="769" width="6.7109375" style="40" customWidth="1"/>
    <col min="770" max="770" width="33.7109375" style="40" customWidth="1"/>
    <col min="771" max="771" width="11.7109375" style="40" customWidth="1"/>
    <col min="772" max="772" width="8.7109375" style="40" customWidth="1"/>
    <col min="773" max="773" width="17.7109375" style="40" customWidth="1"/>
    <col min="774" max="775" width="7.7109375" style="40" customWidth="1"/>
    <col min="776" max="1024" width="9.140625" style="40"/>
    <col min="1025" max="1025" width="6.7109375" style="40" customWidth="1"/>
    <col min="1026" max="1026" width="33.7109375" style="40" customWidth="1"/>
    <col min="1027" max="1027" width="11.7109375" style="40" customWidth="1"/>
    <col min="1028" max="1028" width="8.7109375" style="40" customWidth="1"/>
    <col min="1029" max="1029" width="17.7109375" style="40" customWidth="1"/>
    <col min="1030" max="1031" width="7.7109375" style="40" customWidth="1"/>
    <col min="1032" max="1280" width="9.140625" style="40"/>
    <col min="1281" max="1281" width="6.7109375" style="40" customWidth="1"/>
    <col min="1282" max="1282" width="33.7109375" style="40" customWidth="1"/>
    <col min="1283" max="1283" width="11.7109375" style="40" customWidth="1"/>
    <col min="1284" max="1284" width="8.7109375" style="40" customWidth="1"/>
    <col min="1285" max="1285" width="17.7109375" style="40" customWidth="1"/>
    <col min="1286" max="1287" width="7.7109375" style="40" customWidth="1"/>
    <col min="1288" max="1536" width="9.140625" style="40"/>
    <col min="1537" max="1537" width="6.7109375" style="40" customWidth="1"/>
    <col min="1538" max="1538" width="33.7109375" style="40" customWidth="1"/>
    <col min="1539" max="1539" width="11.7109375" style="40" customWidth="1"/>
    <col min="1540" max="1540" width="8.7109375" style="40" customWidth="1"/>
    <col min="1541" max="1541" width="17.7109375" style="40" customWidth="1"/>
    <col min="1542" max="1543" width="7.7109375" style="40" customWidth="1"/>
    <col min="1544" max="1792" width="9.140625" style="40"/>
    <col min="1793" max="1793" width="6.7109375" style="40" customWidth="1"/>
    <col min="1794" max="1794" width="33.7109375" style="40" customWidth="1"/>
    <col min="1795" max="1795" width="11.7109375" style="40" customWidth="1"/>
    <col min="1796" max="1796" width="8.7109375" style="40" customWidth="1"/>
    <col min="1797" max="1797" width="17.7109375" style="40" customWidth="1"/>
    <col min="1798" max="1799" width="7.7109375" style="40" customWidth="1"/>
    <col min="1800" max="2048" width="9.140625" style="40"/>
    <col min="2049" max="2049" width="6.7109375" style="40" customWidth="1"/>
    <col min="2050" max="2050" width="33.7109375" style="40" customWidth="1"/>
    <col min="2051" max="2051" width="11.7109375" style="40" customWidth="1"/>
    <col min="2052" max="2052" width="8.7109375" style="40" customWidth="1"/>
    <col min="2053" max="2053" width="17.7109375" style="40" customWidth="1"/>
    <col min="2054" max="2055" width="7.7109375" style="40" customWidth="1"/>
    <col min="2056" max="2304" width="9.140625" style="40"/>
    <col min="2305" max="2305" width="6.7109375" style="40" customWidth="1"/>
    <col min="2306" max="2306" width="33.7109375" style="40" customWidth="1"/>
    <col min="2307" max="2307" width="11.7109375" style="40" customWidth="1"/>
    <col min="2308" max="2308" width="8.7109375" style="40" customWidth="1"/>
    <col min="2309" max="2309" width="17.7109375" style="40" customWidth="1"/>
    <col min="2310" max="2311" width="7.7109375" style="40" customWidth="1"/>
    <col min="2312" max="2560" width="9.140625" style="40"/>
    <col min="2561" max="2561" width="6.7109375" style="40" customWidth="1"/>
    <col min="2562" max="2562" width="33.7109375" style="40" customWidth="1"/>
    <col min="2563" max="2563" width="11.7109375" style="40" customWidth="1"/>
    <col min="2564" max="2564" width="8.7109375" style="40" customWidth="1"/>
    <col min="2565" max="2565" width="17.7109375" style="40" customWidth="1"/>
    <col min="2566" max="2567" width="7.7109375" style="40" customWidth="1"/>
    <col min="2568" max="2816" width="9.140625" style="40"/>
    <col min="2817" max="2817" width="6.7109375" style="40" customWidth="1"/>
    <col min="2818" max="2818" width="33.7109375" style="40" customWidth="1"/>
    <col min="2819" max="2819" width="11.7109375" style="40" customWidth="1"/>
    <col min="2820" max="2820" width="8.7109375" style="40" customWidth="1"/>
    <col min="2821" max="2821" width="17.7109375" style="40" customWidth="1"/>
    <col min="2822" max="2823" width="7.7109375" style="40" customWidth="1"/>
    <col min="2824" max="3072" width="9.140625" style="40"/>
    <col min="3073" max="3073" width="6.7109375" style="40" customWidth="1"/>
    <col min="3074" max="3074" width="33.7109375" style="40" customWidth="1"/>
    <col min="3075" max="3075" width="11.7109375" style="40" customWidth="1"/>
    <col min="3076" max="3076" width="8.7109375" style="40" customWidth="1"/>
    <col min="3077" max="3077" width="17.7109375" style="40" customWidth="1"/>
    <col min="3078" max="3079" width="7.7109375" style="40" customWidth="1"/>
    <col min="3080" max="3328" width="9.140625" style="40"/>
    <col min="3329" max="3329" width="6.7109375" style="40" customWidth="1"/>
    <col min="3330" max="3330" width="33.7109375" style="40" customWidth="1"/>
    <col min="3331" max="3331" width="11.7109375" style="40" customWidth="1"/>
    <col min="3332" max="3332" width="8.7109375" style="40" customWidth="1"/>
    <col min="3333" max="3333" width="17.7109375" style="40" customWidth="1"/>
    <col min="3334" max="3335" width="7.7109375" style="40" customWidth="1"/>
    <col min="3336" max="3584" width="9.140625" style="40"/>
    <col min="3585" max="3585" width="6.7109375" style="40" customWidth="1"/>
    <col min="3586" max="3586" width="33.7109375" style="40" customWidth="1"/>
    <col min="3587" max="3587" width="11.7109375" style="40" customWidth="1"/>
    <col min="3588" max="3588" width="8.7109375" style="40" customWidth="1"/>
    <col min="3589" max="3589" width="17.7109375" style="40" customWidth="1"/>
    <col min="3590" max="3591" width="7.7109375" style="40" customWidth="1"/>
    <col min="3592" max="3840" width="9.140625" style="40"/>
    <col min="3841" max="3841" width="6.7109375" style="40" customWidth="1"/>
    <col min="3842" max="3842" width="33.7109375" style="40" customWidth="1"/>
    <col min="3843" max="3843" width="11.7109375" style="40" customWidth="1"/>
    <col min="3844" max="3844" width="8.7109375" style="40" customWidth="1"/>
    <col min="3845" max="3845" width="17.7109375" style="40" customWidth="1"/>
    <col min="3846" max="3847" width="7.7109375" style="40" customWidth="1"/>
    <col min="3848" max="4096" width="9.140625" style="40"/>
    <col min="4097" max="4097" width="6.7109375" style="40" customWidth="1"/>
    <col min="4098" max="4098" width="33.7109375" style="40" customWidth="1"/>
    <col min="4099" max="4099" width="11.7109375" style="40" customWidth="1"/>
    <col min="4100" max="4100" width="8.7109375" style="40" customWidth="1"/>
    <col min="4101" max="4101" width="17.7109375" style="40" customWidth="1"/>
    <col min="4102" max="4103" width="7.7109375" style="40" customWidth="1"/>
    <col min="4104" max="4352" width="9.140625" style="40"/>
    <col min="4353" max="4353" width="6.7109375" style="40" customWidth="1"/>
    <col min="4354" max="4354" width="33.7109375" style="40" customWidth="1"/>
    <col min="4355" max="4355" width="11.7109375" style="40" customWidth="1"/>
    <col min="4356" max="4356" width="8.7109375" style="40" customWidth="1"/>
    <col min="4357" max="4357" width="17.7109375" style="40" customWidth="1"/>
    <col min="4358" max="4359" width="7.7109375" style="40" customWidth="1"/>
    <col min="4360" max="4608" width="9.140625" style="40"/>
    <col min="4609" max="4609" width="6.7109375" style="40" customWidth="1"/>
    <col min="4610" max="4610" width="33.7109375" style="40" customWidth="1"/>
    <col min="4611" max="4611" width="11.7109375" style="40" customWidth="1"/>
    <col min="4612" max="4612" width="8.7109375" style="40" customWidth="1"/>
    <col min="4613" max="4613" width="17.7109375" style="40" customWidth="1"/>
    <col min="4614" max="4615" width="7.7109375" style="40" customWidth="1"/>
    <col min="4616" max="4864" width="9.140625" style="40"/>
    <col min="4865" max="4865" width="6.7109375" style="40" customWidth="1"/>
    <col min="4866" max="4866" width="33.7109375" style="40" customWidth="1"/>
    <col min="4867" max="4867" width="11.7109375" style="40" customWidth="1"/>
    <col min="4868" max="4868" width="8.7109375" style="40" customWidth="1"/>
    <col min="4869" max="4869" width="17.7109375" style="40" customWidth="1"/>
    <col min="4870" max="4871" width="7.7109375" style="40" customWidth="1"/>
    <col min="4872" max="5120" width="9.140625" style="40"/>
    <col min="5121" max="5121" width="6.7109375" style="40" customWidth="1"/>
    <col min="5122" max="5122" width="33.7109375" style="40" customWidth="1"/>
    <col min="5123" max="5123" width="11.7109375" style="40" customWidth="1"/>
    <col min="5124" max="5124" width="8.7109375" style="40" customWidth="1"/>
    <col min="5125" max="5125" width="17.7109375" style="40" customWidth="1"/>
    <col min="5126" max="5127" width="7.7109375" style="40" customWidth="1"/>
    <col min="5128" max="5376" width="9.140625" style="40"/>
    <col min="5377" max="5377" width="6.7109375" style="40" customWidth="1"/>
    <col min="5378" max="5378" width="33.7109375" style="40" customWidth="1"/>
    <col min="5379" max="5379" width="11.7109375" style="40" customWidth="1"/>
    <col min="5380" max="5380" width="8.7109375" style="40" customWidth="1"/>
    <col min="5381" max="5381" width="17.7109375" style="40" customWidth="1"/>
    <col min="5382" max="5383" width="7.7109375" style="40" customWidth="1"/>
    <col min="5384" max="5632" width="9.140625" style="40"/>
    <col min="5633" max="5633" width="6.7109375" style="40" customWidth="1"/>
    <col min="5634" max="5634" width="33.7109375" style="40" customWidth="1"/>
    <col min="5635" max="5635" width="11.7109375" style="40" customWidth="1"/>
    <col min="5636" max="5636" width="8.7109375" style="40" customWidth="1"/>
    <col min="5637" max="5637" width="17.7109375" style="40" customWidth="1"/>
    <col min="5638" max="5639" width="7.7109375" style="40" customWidth="1"/>
    <col min="5640" max="5888" width="9.140625" style="40"/>
    <col min="5889" max="5889" width="6.7109375" style="40" customWidth="1"/>
    <col min="5890" max="5890" width="33.7109375" style="40" customWidth="1"/>
    <col min="5891" max="5891" width="11.7109375" style="40" customWidth="1"/>
    <col min="5892" max="5892" width="8.7109375" style="40" customWidth="1"/>
    <col min="5893" max="5893" width="17.7109375" style="40" customWidth="1"/>
    <col min="5894" max="5895" width="7.7109375" style="40" customWidth="1"/>
    <col min="5896" max="6144" width="9.140625" style="40"/>
    <col min="6145" max="6145" width="6.7109375" style="40" customWidth="1"/>
    <col min="6146" max="6146" width="33.7109375" style="40" customWidth="1"/>
    <col min="6147" max="6147" width="11.7109375" style="40" customWidth="1"/>
    <col min="6148" max="6148" width="8.7109375" style="40" customWidth="1"/>
    <col min="6149" max="6149" width="17.7109375" style="40" customWidth="1"/>
    <col min="6150" max="6151" width="7.7109375" style="40" customWidth="1"/>
    <col min="6152" max="6400" width="9.140625" style="40"/>
    <col min="6401" max="6401" width="6.7109375" style="40" customWidth="1"/>
    <col min="6402" max="6402" width="33.7109375" style="40" customWidth="1"/>
    <col min="6403" max="6403" width="11.7109375" style="40" customWidth="1"/>
    <col min="6404" max="6404" width="8.7109375" style="40" customWidth="1"/>
    <col min="6405" max="6405" width="17.7109375" style="40" customWidth="1"/>
    <col min="6406" max="6407" width="7.7109375" style="40" customWidth="1"/>
    <col min="6408" max="6656" width="9.140625" style="40"/>
    <col min="6657" max="6657" width="6.7109375" style="40" customWidth="1"/>
    <col min="6658" max="6658" width="33.7109375" style="40" customWidth="1"/>
    <col min="6659" max="6659" width="11.7109375" style="40" customWidth="1"/>
    <col min="6660" max="6660" width="8.7109375" style="40" customWidth="1"/>
    <col min="6661" max="6661" width="17.7109375" style="40" customWidth="1"/>
    <col min="6662" max="6663" width="7.7109375" style="40" customWidth="1"/>
    <col min="6664" max="6912" width="9.140625" style="40"/>
    <col min="6913" max="6913" width="6.7109375" style="40" customWidth="1"/>
    <col min="6914" max="6914" width="33.7109375" style="40" customWidth="1"/>
    <col min="6915" max="6915" width="11.7109375" style="40" customWidth="1"/>
    <col min="6916" max="6916" width="8.7109375" style="40" customWidth="1"/>
    <col min="6917" max="6917" width="17.7109375" style="40" customWidth="1"/>
    <col min="6918" max="6919" width="7.7109375" style="40" customWidth="1"/>
    <col min="6920" max="7168" width="9.140625" style="40"/>
    <col min="7169" max="7169" width="6.7109375" style="40" customWidth="1"/>
    <col min="7170" max="7170" width="33.7109375" style="40" customWidth="1"/>
    <col min="7171" max="7171" width="11.7109375" style="40" customWidth="1"/>
    <col min="7172" max="7172" width="8.7109375" style="40" customWidth="1"/>
    <col min="7173" max="7173" width="17.7109375" style="40" customWidth="1"/>
    <col min="7174" max="7175" width="7.7109375" style="40" customWidth="1"/>
    <col min="7176" max="7424" width="9.140625" style="40"/>
    <col min="7425" max="7425" width="6.7109375" style="40" customWidth="1"/>
    <col min="7426" max="7426" width="33.7109375" style="40" customWidth="1"/>
    <col min="7427" max="7427" width="11.7109375" style="40" customWidth="1"/>
    <col min="7428" max="7428" width="8.7109375" style="40" customWidth="1"/>
    <col min="7429" max="7429" width="17.7109375" style="40" customWidth="1"/>
    <col min="7430" max="7431" width="7.7109375" style="40" customWidth="1"/>
    <col min="7432" max="7680" width="9.140625" style="40"/>
    <col min="7681" max="7681" width="6.7109375" style="40" customWidth="1"/>
    <col min="7682" max="7682" width="33.7109375" style="40" customWidth="1"/>
    <col min="7683" max="7683" width="11.7109375" style="40" customWidth="1"/>
    <col min="7684" max="7684" width="8.7109375" style="40" customWidth="1"/>
    <col min="7685" max="7685" width="17.7109375" style="40" customWidth="1"/>
    <col min="7686" max="7687" width="7.7109375" style="40" customWidth="1"/>
    <col min="7688" max="7936" width="9.140625" style="40"/>
    <col min="7937" max="7937" width="6.7109375" style="40" customWidth="1"/>
    <col min="7938" max="7938" width="33.7109375" style="40" customWidth="1"/>
    <col min="7939" max="7939" width="11.7109375" style="40" customWidth="1"/>
    <col min="7940" max="7940" width="8.7109375" style="40" customWidth="1"/>
    <col min="7941" max="7941" width="17.7109375" style="40" customWidth="1"/>
    <col min="7942" max="7943" width="7.7109375" style="40" customWidth="1"/>
    <col min="7944" max="8192" width="9.140625" style="40"/>
    <col min="8193" max="8193" width="6.7109375" style="40" customWidth="1"/>
    <col min="8194" max="8194" width="33.7109375" style="40" customWidth="1"/>
    <col min="8195" max="8195" width="11.7109375" style="40" customWidth="1"/>
    <col min="8196" max="8196" width="8.7109375" style="40" customWidth="1"/>
    <col min="8197" max="8197" width="17.7109375" style="40" customWidth="1"/>
    <col min="8198" max="8199" width="7.7109375" style="40" customWidth="1"/>
    <col min="8200" max="8448" width="9.140625" style="40"/>
    <col min="8449" max="8449" width="6.7109375" style="40" customWidth="1"/>
    <col min="8450" max="8450" width="33.7109375" style="40" customWidth="1"/>
    <col min="8451" max="8451" width="11.7109375" style="40" customWidth="1"/>
    <col min="8452" max="8452" width="8.7109375" style="40" customWidth="1"/>
    <col min="8453" max="8453" width="17.7109375" style="40" customWidth="1"/>
    <col min="8454" max="8455" width="7.7109375" style="40" customWidth="1"/>
    <col min="8456" max="8704" width="9.140625" style="40"/>
    <col min="8705" max="8705" width="6.7109375" style="40" customWidth="1"/>
    <col min="8706" max="8706" width="33.7109375" style="40" customWidth="1"/>
    <col min="8707" max="8707" width="11.7109375" style="40" customWidth="1"/>
    <col min="8708" max="8708" width="8.7109375" style="40" customWidth="1"/>
    <col min="8709" max="8709" width="17.7109375" style="40" customWidth="1"/>
    <col min="8710" max="8711" width="7.7109375" style="40" customWidth="1"/>
    <col min="8712" max="8960" width="9.140625" style="40"/>
    <col min="8961" max="8961" width="6.7109375" style="40" customWidth="1"/>
    <col min="8962" max="8962" width="33.7109375" style="40" customWidth="1"/>
    <col min="8963" max="8963" width="11.7109375" style="40" customWidth="1"/>
    <col min="8964" max="8964" width="8.7109375" style="40" customWidth="1"/>
    <col min="8965" max="8965" width="17.7109375" style="40" customWidth="1"/>
    <col min="8966" max="8967" width="7.7109375" style="40" customWidth="1"/>
    <col min="8968" max="9216" width="9.140625" style="40"/>
    <col min="9217" max="9217" width="6.7109375" style="40" customWidth="1"/>
    <col min="9218" max="9218" width="33.7109375" style="40" customWidth="1"/>
    <col min="9219" max="9219" width="11.7109375" style="40" customWidth="1"/>
    <col min="9220" max="9220" width="8.7109375" style="40" customWidth="1"/>
    <col min="9221" max="9221" width="17.7109375" style="40" customWidth="1"/>
    <col min="9222" max="9223" width="7.7109375" style="40" customWidth="1"/>
    <col min="9224" max="9472" width="9.140625" style="40"/>
    <col min="9473" max="9473" width="6.7109375" style="40" customWidth="1"/>
    <col min="9474" max="9474" width="33.7109375" style="40" customWidth="1"/>
    <col min="9475" max="9475" width="11.7109375" style="40" customWidth="1"/>
    <col min="9476" max="9476" width="8.7109375" style="40" customWidth="1"/>
    <col min="9477" max="9477" width="17.7109375" style="40" customWidth="1"/>
    <col min="9478" max="9479" width="7.7109375" style="40" customWidth="1"/>
    <col min="9480" max="9728" width="9.140625" style="40"/>
    <col min="9729" max="9729" width="6.7109375" style="40" customWidth="1"/>
    <col min="9730" max="9730" width="33.7109375" style="40" customWidth="1"/>
    <col min="9731" max="9731" width="11.7109375" style="40" customWidth="1"/>
    <col min="9732" max="9732" width="8.7109375" style="40" customWidth="1"/>
    <col min="9733" max="9733" width="17.7109375" style="40" customWidth="1"/>
    <col min="9734" max="9735" width="7.7109375" style="40" customWidth="1"/>
    <col min="9736" max="9984" width="9.140625" style="40"/>
    <col min="9985" max="9985" width="6.7109375" style="40" customWidth="1"/>
    <col min="9986" max="9986" width="33.7109375" style="40" customWidth="1"/>
    <col min="9987" max="9987" width="11.7109375" style="40" customWidth="1"/>
    <col min="9988" max="9988" width="8.7109375" style="40" customWidth="1"/>
    <col min="9989" max="9989" width="17.7109375" style="40" customWidth="1"/>
    <col min="9990" max="9991" width="7.7109375" style="40" customWidth="1"/>
    <col min="9992" max="10240" width="9.140625" style="40"/>
    <col min="10241" max="10241" width="6.7109375" style="40" customWidth="1"/>
    <col min="10242" max="10242" width="33.7109375" style="40" customWidth="1"/>
    <col min="10243" max="10243" width="11.7109375" style="40" customWidth="1"/>
    <col min="10244" max="10244" width="8.7109375" style="40" customWidth="1"/>
    <col min="10245" max="10245" width="17.7109375" style="40" customWidth="1"/>
    <col min="10246" max="10247" width="7.7109375" style="40" customWidth="1"/>
    <col min="10248" max="10496" width="9.140625" style="40"/>
    <col min="10497" max="10497" width="6.7109375" style="40" customWidth="1"/>
    <col min="10498" max="10498" width="33.7109375" style="40" customWidth="1"/>
    <col min="10499" max="10499" width="11.7109375" style="40" customWidth="1"/>
    <col min="10500" max="10500" width="8.7109375" style="40" customWidth="1"/>
    <col min="10501" max="10501" width="17.7109375" style="40" customWidth="1"/>
    <col min="10502" max="10503" width="7.7109375" style="40" customWidth="1"/>
    <col min="10504" max="10752" width="9.140625" style="40"/>
    <col min="10753" max="10753" width="6.7109375" style="40" customWidth="1"/>
    <col min="10754" max="10754" width="33.7109375" style="40" customWidth="1"/>
    <col min="10755" max="10755" width="11.7109375" style="40" customWidth="1"/>
    <col min="10756" max="10756" width="8.7109375" style="40" customWidth="1"/>
    <col min="10757" max="10757" width="17.7109375" style="40" customWidth="1"/>
    <col min="10758" max="10759" width="7.7109375" style="40" customWidth="1"/>
    <col min="10760" max="11008" width="9.140625" style="40"/>
    <col min="11009" max="11009" width="6.7109375" style="40" customWidth="1"/>
    <col min="11010" max="11010" width="33.7109375" style="40" customWidth="1"/>
    <col min="11011" max="11011" width="11.7109375" style="40" customWidth="1"/>
    <col min="11012" max="11012" width="8.7109375" style="40" customWidth="1"/>
    <col min="11013" max="11013" width="17.7109375" style="40" customWidth="1"/>
    <col min="11014" max="11015" width="7.7109375" style="40" customWidth="1"/>
    <col min="11016" max="11264" width="9.140625" style="40"/>
    <col min="11265" max="11265" width="6.7109375" style="40" customWidth="1"/>
    <col min="11266" max="11266" width="33.7109375" style="40" customWidth="1"/>
    <col min="11267" max="11267" width="11.7109375" style="40" customWidth="1"/>
    <col min="11268" max="11268" width="8.7109375" style="40" customWidth="1"/>
    <col min="11269" max="11269" width="17.7109375" style="40" customWidth="1"/>
    <col min="11270" max="11271" width="7.7109375" style="40" customWidth="1"/>
    <col min="11272" max="11520" width="9.140625" style="40"/>
    <col min="11521" max="11521" width="6.7109375" style="40" customWidth="1"/>
    <col min="11522" max="11522" width="33.7109375" style="40" customWidth="1"/>
    <col min="11523" max="11523" width="11.7109375" style="40" customWidth="1"/>
    <col min="11524" max="11524" width="8.7109375" style="40" customWidth="1"/>
    <col min="11525" max="11525" width="17.7109375" style="40" customWidth="1"/>
    <col min="11526" max="11527" width="7.7109375" style="40" customWidth="1"/>
    <col min="11528" max="11776" width="9.140625" style="40"/>
    <col min="11777" max="11777" width="6.7109375" style="40" customWidth="1"/>
    <col min="11778" max="11778" width="33.7109375" style="40" customWidth="1"/>
    <col min="11779" max="11779" width="11.7109375" style="40" customWidth="1"/>
    <col min="11780" max="11780" width="8.7109375" style="40" customWidth="1"/>
    <col min="11781" max="11781" width="17.7109375" style="40" customWidth="1"/>
    <col min="11782" max="11783" width="7.7109375" style="40" customWidth="1"/>
    <col min="11784" max="12032" width="9.140625" style="40"/>
    <col min="12033" max="12033" width="6.7109375" style="40" customWidth="1"/>
    <col min="12034" max="12034" width="33.7109375" style="40" customWidth="1"/>
    <col min="12035" max="12035" width="11.7109375" style="40" customWidth="1"/>
    <col min="12036" max="12036" width="8.7109375" style="40" customWidth="1"/>
    <col min="12037" max="12037" width="17.7109375" style="40" customWidth="1"/>
    <col min="12038" max="12039" width="7.7109375" style="40" customWidth="1"/>
    <col min="12040" max="12288" width="9.140625" style="40"/>
    <col min="12289" max="12289" width="6.7109375" style="40" customWidth="1"/>
    <col min="12290" max="12290" width="33.7109375" style="40" customWidth="1"/>
    <col min="12291" max="12291" width="11.7109375" style="40" customWidth="1"/>
    <col min="12292" max="12292" width="8.7109375" style="40" customWidth="1"/>
    <col min="12293" max="12293" width="17.7109375" style="40" customWidth="1"/>
    <col min="12294" max="12295" width="7.7109375" style="40" customWidth="1"/>
    <col min="12296" max="12544" width="9.140625" style="40"/>
    <col min="12545" max="12545" width="6.7109375" style="40" customWidth="1"/>
    <col min="12546" max="12546" width="33.7109375" style="40" customWidth="1"/>
    <col min="12547" max="12547" width="11.7109375" style="40" customWidth="1"/>
    <col min="12548" max="12548" width="8.7109375" style="40" customWidth="1"/>
    <col min="12549" max="12549" width="17.7109375" style="40" customWidth="1"/>
    <col min="12550" max="12551" width="7.7109375" style="40" customWidth="1"/>
    <col min="12552" max="12800" width="9.140625" style="40"/>
    <col min="12801" max="12801" width="6.7109375" style="40" customWidth="1"/>
    <col min="12802" max="12802" width="33.7109375" style="40" customWidth="1"/>
    <col min="12803" max="12803" width="11.7109375" style="40" customWidth="1"/>
    <col min="12804" max="12804" width="8.7109375" style="40" customWidth="1"/>
    <col min="12805" max="12805" width="17.7109375" style="40" customWidth="1"/>
    <col min="12806" max="12807" width="7.7109375" style="40" customWidth="1"/>
    <col min="12808" max="13056" width="9.140625" style="40"/>
    <col min="13057" max="13057" width="6.7109375" style="40" customWidth="1"/>
    <col min="13058" max="13058" width="33.7109375" style="40" customWidth="1"/>
    <col min="13059" max="13059" width="11.7109375" style="40" customWidth="1"/>
    <col min="13060" max="13060" width="8.7109375" style="40" customWidth="1"/>
    <col min="13061" max="13061" width="17.7109375" style="40" customWidth="1"/>
    <col min="13062" max="13063" width="7.7109375" style="40" customWidth="1"/>
    <col min="13064" max="13312" width="9.140625" style="40"/>
    <col min="13313" max="13313" width="6.7109375" style="40" customWidth="1"/>
    <col min="13314" max="13314" width="33.7109375" style="40" customWidth="1"/>
    <col min="13315" max="13315" width="11.7109375" style="40" customWidth="1"/>
    <col min="13316" max="13316" width="8.7109375" style="40" customWidth="1"/>
    <col min="13317" max="13317" width="17.7109375" style="40" customWidth="1"/>
    <col min="13318" max="13319" width="7.7109375" style="40" customWidth="1"/>
    <col min="13320" max="13568" width="9.140625" style="40"/>
    <col min="13569" max="13569" width="6.7109375" style="40" customWidth="1"/>
    <col min="13570" max="13570" width="33.7109375" style="40" customWidth="1"/>
    <col min="13571" max="13571" width="11.7109375" style="40" customWidth="1"/>
    <col min="13572" max="13572" width="8.7109375" style="40" customWidth="1"/>
    <col min="13573" max="13573" width="17.7109375" style="40" customWidth="1"/>
    <col min="13574" max="13575" width="7.7109375" style="40" customWidth="1"/>
    <col min="13576" max="13824" width="9.140625" style="40"/>
    <col min="13825" max="13825" width="6.7109375" style="40" customWidth="1"/>
    <col min="13826" max="13826" width="33.7109375" style="40" customWidth="1"/>
    <col min="13827" max="13827" width="11.7109375" style="40" customWidth="1"/>
    <col min="13828" max="13828" width="8.7109375" style="40" customWidth="1"/>
    <col min="13829" max="13829" width="17.7109375" style="40" customWidth="1"/>
    <col min="13830" max="13831" width="7.7109375" style="40" customWidth="1"/>
    <col min="13832" max="14080" width="9.140625" style="40"/>
    <col min="14081" max="14081" width="6.7109375" style="40" customWidth="1"/>
    <col min="14082" max="14082" width="33.7109375" style="40" customWidth="1"/>
    <col min="14083" max="14083" width="11.7109375" style="40" customWidth="1"/>
    <col min="14084" max="14084" width="8.7109375" style="40" customWidth="1"/>
    <col min="14085" max="14085" width="17.7109375" style="40" customWidth="1"/>
    <col min="14086" max="14087" width="7.7109375" style="40" customWidth="1"/>
    <col min="14088" max="14336" width="9.140625" style="40"/>
    <col min="14337" max="14337" width="6.7109375" style="40" customWidth="1"/>
    <col min="14338" max="14338" width="33.7109375" style="40" customWidth="1"/>
    <col min="14339" max="14339" width="11.7109375" style="40" customWidth="1"/>
    <col min="14340" max="14340" width="8.7109375" style="40" customWidth="1"/>
    <col min="14341" max="14341" width="17.7109375" style="40" customWidth="1"/>
    <col min="14342" max="14343" width="7.7109375" style="40" customWidth="1"/>
    <col min="14344" max="14592" width="9.140625" style="40"/>
    <col min="14593" max="14593" width="6.7109375" style="40" customWidth="1"/>
    <col min="14594" max="14594" width="33.7109375" style="40" customWidth="1"/>
    <col min="14595" max="14595" width="11.7109375" style="40" customWidth="1"/>
    <col min="14596" max="14596" width="8.7109375" style="40" customWidth="1"/>
    <col min="14597" max="14597" width="17.7109375" style="40" customWidth="1"/>
    <col min="14598" max="14599" width="7.7109375" style="40" customWidth="1"/>
    <col min="14600" max="14848" width="9.140625" style="40"/>
    <col min="14849" max="14849" width="6.7109375" style="40" customWidth="1"/>
    <col min="14850" max="14850" width="33.7109375" style="40" customWidth="1"/>
    <col min="14851" max="14851" width="11.7109375" style="40" customWidth="1"/>
    <col min="14852" max="14852" width="8.7109375" style="40" customWidth="1"/>
    <col min="14853" max="14853" width="17.7109375" style="40" customWidth="1"/>
    <col min="14854" max="14855" width="7.7109375" style="40" customWidth="1"/>
    <col min="14856" max="15104" width="9.140625" style="40"/>
    <col min="15105" max="15105" width="6.7109375" style="40" customWidth="1"/>
    <col min="15106" max="15106" width="33.7109375" style="40" customWidth="1"/>
    <col min="15107" max="15107" width="11.7109375" style="40" customWidth="1"/>
    <col min="15108" max="15108" width="8.7109375" style="40" customWidth="1"/>
    <col min="15109" max="15109" width="17.7109375" style="40" customWidth="1"/>
    <col min="15110" max="15111" width="7.7109375" style="40" customWidth="1"/>
    <col min="15112" max="15360" width="9.140625" style="40"/>
    <col min="15361" max="15361" width="6.7109375" style="40" customWidth="1"/>
    <col min="15362" max="15362" width="33.7109375" style="40" customWidth="1"/>
    <col min="15363" max="15363" width="11.7109375" style="40" customWidth="1"/>
    <col min="15364" max="15364" width="8.7109375" style="40" customWidth="1"/>
    <col min="15365" max="15365" width="17.7109375" style="40" customWidth="1"/>
    <col min="15366" max="15367" width="7.7109375" style="40" customWidth="1"/>
    <col min="15368" max="15616" width="9.140625" style="40"/>
    <col min="15617" max="15617" width="6.7109375" style="40" customWidth="1"/>
    <col min="15618" max="15618" width="33.7109375" style="40" customWidth="1"/>
    <col min="15619" max="15619" width="11.7109375" style="40" customWidth="1"/>
    <col min="15620" max="15620" width="8.7109375" style="40" customWidth="1"/>
    <col min="15621" max="15621" width="17.7109375" style="40" customWidth="1"/>
    <col min="15622" max="15623" width="7.7109375" style="40" customWidth="1"/>
    <col min="15624" max="15872" width="9.140625" style="40"/>
    <col min="15873" max="15873" width="6.7109375" style="40" customWidth="1"/>
    <col min="15874" max="15874" width="33.7109375" style="40" customWidth="1"/>
    <col min="15875" max="15875" width="11.7109375" style="40" customWidth="1"/>
    <col min="15876" max="15876" width="8.7109375" style="40" customWidth="1"/>
    <col min="15877" max="15877" width="17.7109375" style="40" customWidth="1"/>
    <col min="15878" max="15879" width="7.7109375" style="40" customWidth="1"/>
    <col min="15880" max="16128" width="9.140625" style="40"/>
    <col min="16129" max="16129" width="6.7109375" style="40" customWidth="1"/>
    <col min="16130" max="16130" width="33.7109375" style="40" customWidth="1"/>
    <col min="16131" max="16131" width="11.7109375" style="40" customWidth="1"/>
    <col min="16132" max="16132" width="8.7109375" style="40" customWidth="1"/>
    <col min="16133" max="16133" width="17.7109375" style="40" customWidth="1"/>
    <col min="16134" max="16135" width="7.7109375" style="40" customWidth="1"/>
    <col min="16136" max="16384" width="9.140625" style="40"/>
  </cols>
  <sheetData>
    <row r="1" spans="1:8" ht="51" customHeight="1" x14ac:dyDescent="0.25">
      <c r="A1" s="189"/>
      <c r="B1" s="180"/>
      <c r="C1" s="360" t="s">
        <v>1079</v>
      </c>
      <c r="D1" s="360"/>
      <c r="E1" s="360"/>
      <c r="F1" s="360"/>
      <c r="G1" s="181"/>
    </row>
    <row r="2" spans="1:8" ht="17.25" customHeight="1" thickBot="1" x14ac:dyDescent="0.3">
      <c r="A2" s="361" t="s">
        <v>1201</v>
      </c>
      <c r="B2" s="362"/>
      <c r="C2" s="362"/>
      <c r="D2" s="362"/>
      <c r="E2" s="362"/>
      <c r="F2" s="362"/>
      <c r="G2" s="363"/>
    </row>
    <row r="3" spans="1:8" s="28" customFormat="1" ht="10.5" customHeight="1" thickBot="1" x14ac:dyDescent="0.3">
      <c r="A3" s="228" t="s">
        <v>6</v>
      </c>
      <c r="B3" s="229" t="s">
        <v>13</v>
      </c>
      <c r="C3" s="230" t="s">
        <v>7</v>
      </c>
      <c r="D3" s="230" t="s">
        <v>14</v>
      </c>
      <c r="E3" s="230" t="s">
        <v>8</v>
      </c>
      <c r="F3" s="230" t="s">
        <v>9</v>
      </c>
      <c r="G3" s="231" t="s">
        <v>10</v>
      </c>
    </row>
    <row r="4" spans="1:8" s="28" customFormat="1" ht="10.5" customHeight="1" x14ac:dyDescent="0.25">
      <c r="A4" s="86">
        <v>1</v>
      </c>
      <c r="B4" s="87" t="s">
        <v>160</v>
      </c>
      <c r="C4" s="88" t="s">
        <v>240</v>
      </c>
      <c r="D4" s="87">
        <v>570</v>
      </c>
      <c r="E4" s="88" t="s">
        <v>22</v>
      </c>
      <c r="F4" s="87" t="s">
        <v>1199</v>
      </c>
      <c r="G4" s="136" t="s">
        <v>2</v>
      </c>
      <c r="H4" s="28">
        <f>SUM(D4:D43)</f>
        <v>11403</v>
      </c>
    </row>
    <row r="5" spans="1:8" s="28" customFormat="1" ht="10.5" customHeight="1" x14ac:dyDescent="0.25">
      <c r="A5" s="48">
        <v>2</v>
      </c>
      <c r="B5" s="26" t="s">
        <v>84</v>
      </c>
      <c r="C5" s="24" t="s">
        <v>336</v>
      </c>
      <c r="D5" s="26">
        <v>330</v>
      </c>
      <c r="E5" s="24" t="s">
        <v>22</v>
      </c>
      <c r="F5" s="26" t="s">
        <v>1199</v>
      </c>
      <c r="G5" s="137" t="s">
        <v>2</v>
      </c>
    </row>
    <row r="6" spans="1:8" s="28" customFormat="1" ht="10.5" customHeight="1" x14ac:dyDescent="0.25">
      <c r="A6" s="48">
        <v>3</v>
      </c>
      <c r="B6" s="26" t="s">
        <v>20</v>
      </c>
      <c r="C6" s="24" t="s">
        <v>337</v>
      </c>
      <c r="D6" s="26">
        <v>210</v>
      </c>
      <c r="E6" s="24" t="s">
        <v>298</v>
      </c>
      <c r="F6" s="26" t="s">
        <v>1199</v>
      </c>
      <c r="G6" s="137" t="s">
        <v>2</v>
      </c>
    </row>
    <row r="7" spans="1:8" s="287" customFormat="1" ht="10.5" customHeight="1" x14ac:dyDescent="0.25">
      <c r="A7" s="48">
        <f>A6+1</f>
        <v>4</v>
      </c>
      <c r="B7" s="26" t="s">
        <v>127</v>
      </c>
      <c r="C7" s="24" t="s">
        <v>1169</v>
      </c>
      <c r="D7" s="26">
        <v>328</v>
      </c>
      <c r="E7" s="24" t="s">
        <v>22</v>
      </c>
      <c r="F7" s="26" t="s">
        <v>1199</v>
      </c>
      <c r="G7" s="137" t="s">
        <v>2</v>
      </c>
    </row>
    <row r="8" spans="1:8" s="287" customFormat="1" ht="10.5" customHeight="1" x14ac:dyDescent="0.25">
      <c r="A8" s="48">
        <f t="shared" ref="A8:A71" si="0">A7+1</f>
        <v>5</v>
      </c>
      <c r="B8" s="26" t="s">
        <v>127</v>
      </c>
      <c r="C8" s="25" t="s">
        <v>1170</v>
      </c>
      <c r="D8" s="26">
        <v>310</v>
      </c>
      <c r="E8" s="24" t="s">
        <v>22</v>
      </c>
      <c r="F8" s="26" t="s">
        <v>1199</v>
      </c>
      <c r="G8" s="137" t="s">
        <v>2</v>
      </c>
    </row>
    <row r="9" spans="1:8" s="287" customFormat="1" ht="10.5" customHeight="1" x14ac:dyDescent="0.25">
      <c r="A9" s="48">
        <f t="shared" si="0"/>
        <v>6</v>
      </c>
      <c r="B9" s="26" t="s">
        <v>127</v>
      </c>
      <c r="C9" s="25" t="s">
        <v>1171</v>
      </c>
      <c r="D9" s="26">
        <v>965</v>
      </c>
      <c r="E9" s="24" t="s">
        <v>22</v>
      </c>
      <c r="F9" s="26" t="s">
        <v>1198</v>
      </c>
      <c r="G9" s="137" t="s">
        <v>2</v>
      </c>
    </row>
    <row r="10" spans="1:8" s="28" customFormat="1" ht="10.5" customHeight="1" x14ac:dyDescent="0.25">
      <c r="A10" s="48">
        <f t="shared" si="0"/>
        <v>7</v>
      </c>
      <c r="B10" s="26" t="s">
        <v>20</v>
      </c>
      <c r="C10" s="24" t="s">
        <v>241</v>
      </c>
      <c r="D10" s="26">
        <v>220</v>
      </c>
      <c r="E10" s="24" t="s">
        <v>22</v>
      </c>
      <c r="F10" s="26" t="s">
        <v>1198</v>
      </c>
      <c r="G10" s="137" t="s">
        <v>2</v>
      </c>
    </row>
    <row r="11" spans="1:8" s="28" customFormat="1" ht="10.5" customHeight="1" x14ac:dyDescent="0.25">
      <c r="A11" s="48">
        <f t="shared" si="0"/>
        <v>8</v>
      </c>
      <c r="B11" s="26" t="s">
        <v>242</v>
      </c>
      <c r="C11" s="25" t="s">
        <v>1111</v>
      </c>
      <c r="D11" s="26">
        <v>60</v>
      </c>
      <c r="E11" s="24" t="s">
        <v>22</v>
      </c>
      <c r="F11" s="26" t="s">
        <v>1198</v>
      </c>
      <c r="G11" s="137" t="s">
        <v>2</v>
      </c>
    </row>
    <row r="12" spans="1:8" s="28" customFormat="1" ht="10.5" customHeight="1" x14ac:dyDescent="0.25">
      <c r="A12" s="48">
        <f t="shared" si="0"/>
        <v>9</v>
      </c>
      <c r="B12" s="26" t="s">
        <v>20</v>
      </c>
      <c r="C12" s="25" t="s">
        <v>291</v>
      </c>
      <c r="D12" s="26">
        <v>530</v>
      </c>
      <c r="E12" s="24" t="s">
        <v>22</v>
      </c>
      <c r="F12" s="343" t="s">
        <v>1199</v>
      </c>
      <c r="G12" s="137" t="s">
        <v>2</v>
      </c>
    </row>
    <row r="13" spans="1:8" s="28" customFormat="1" ht="10.5" customHeight="1" x14ac:dyDescent="0.25">
      <c r="A13" s="48">
        <f t="shared" si="0"/>
        <v>10</v>
      </c>
      <c r="B13" s="26" t="s">
        <v>242</v>
      </c>
      <c r="C13" s="25" t="s">
        <v>290</v>
      </c>
      <c r="D13" s="26">
        <v>35</v>
      </c>
      <c r="E13" s="24" t="s">
        <v>22</v>
      </c>
      <c r="F13" s="26" t="s">
        <v>1198</v>
      </c>
      <c r="G13" s="137" t="s">
        <v>2</v>
      </c>
    </row>
    <row r="14" spans="1:8" s="28" customFormat="1" ht="10.5" customHeight="1" x14ac:dyDescent="0.25">
      <c r="A14" s="48">
        <f t="shared" si="0"/>
        <v>11</v>
      </c>
      <c r="B14" s="26" t="s">
        <v>20</v>
      </c>
      <c r="C14" s="25" t="s">
        <v>243</v>
      </c>
      <c r="D14" s="26">
        <v>160</v>
      </c>
      <c r="E14" s="24" t="s">
        <v>22</v>
      </c>
      <c r="F14" s="343" t="s">
        <v>1199</v>
      </c>
      <c r="G14" s="137" t="s">
        <v>2</v>
      </c>
    </row>
    <row r="15" spans="1:8" s="28" customFormat="1" ht="10.5" customHeight="1" x14ac:dyDescent="0.25">
      <c r="A15" s="48">
        <f t="shared" si="0"/>
        <v>12</v>
      </c>
      <c r="B15" s="26" t="s">
        <v>20</v>
      </c>
      <c r="C15" s="25" t="s">
        <v>286</v>
      </c>
      <c r="D15" s="26">
        <v>140</v>
      </c>
      <c r="E15" s="24" t="s">
        <v>22</v>
      </c>
      <c r="F15" s="343" t="s">
        <v>1199</v>
      </c>
      <c r="G15" s="137" t="s">
        <v>2</v>
      </c>
    </row>
    <row r="16" spans="1:8" s="287" customFormat="1" ht="10.5" customHeight="1" x14ac:dyDescent="0.25">
      <c r="A16" s="48">
        <f t="shared" si="0"/>
        <v>13</v>
      </c>
      <c r="B16" s="26" t="s">
        <v>127</v>
      </c>
      <c r="C16" s="25" t="s">
        <v>1173</v>
      </c>
      <c r="D16" s="26">
        <v>860</v>
      </c>
      <c r="E16" s="24" t="s">
        <v>22</v>
      </c>
      <c r="F16" s="26" t="s">
        <v>1198</v>
      </c>
      <c r="G16" s="137" t="s">
        <v>2</v>
      </c>
    </row>
    <row r="17" spans="1:7" s="28" customFormat="1" ht="10.5" customHeight="1" x14ac:dyDescent="0.25">
      <c r="A17" s="48">
        <f t="shared" si="0"/>
        <v>14</v>
      </c>
      <c r="B17" s="26" t="s">
        <v>20</v>
      </c>
      <c r="C17" s="25" t="s">
        <v>300</v>
      </c>
      <c r="D17" s="26">
        <v>85</v>
      </c>
      <c r="E17" s="24" t="s">
        <v>22</v>
      </c>
      <c r="F17" s="26" t="s">
        <v>1199</v>
      </c>
      <c r="G17" s="137" t="s">
        <v>2</v>
      </c>
    </row>
    <row r="18" spans="1:7" s="28" customFormat="1" ht="10.5" customHeight="1" x14ac:dyDescent="0.25">
      <c r="A18" s="48">
        <f t="shared" si="0"/>
        <v>15</v>
      </c>
      <c r="B18" s="26" t="s">
        <v>127</v>
      </c>
      <c r="C18" s="25" t="s">
        <v>287</v>
      </c>
      <c r="D18" s="26">
        <v>540</v>
      </c>
      <c r="E18" s="24" t="s">
        <v>22</v>
      </c>
      <c r="F18" s="26" t="s">
        <v>1199</v>
      </c>
      <c r="G18" s="137" t="s">
        <v>2</v>
      </c>
    </row>
    <row r="19" spans="1:7" s="28" customFormat="1" ht="30" customHeight="1" x14ac:dyDescent="0.25">
      <c r="A19" s="48">
        <f t="shared" si="0"/>
        <v>16</v>
      </c>
      <c r="B19" s="26" t="s">
        <v>47</v>
      </c>
      <c r="C19" s="25" t="s">
        <v>338</v>
      </c>
      <c r="D19" s="26">
        <v>40</v>
      </c>
      <c r="E19" s="24" t="s">
        <v>22</v>
      </c>
      <c r="F19" s="26" t="s">
        <v>1200</v>
      </c>
      <c r="G19" s="137" t="s">
        <v>2</v>
      </c>
    </row>
    <row r="20" spans="1:7" s="287" customFormat="1" ht="10.5" customHeight="1" x14ac:dyDescent="0.25">
      <c r="A20" s="48">
        <f t="shared" si="0"/>
        <v>17</v>
      </c>
      <c r="B20" s="26" t="s">
        <v>127</v>
      </c>
      <c r="C20" s="25" t="s">
        <v>1172</v>
      </c>
      <c r="D20" s="26">
        <v>1215</v>
      </c>
      <c r="E20" s="45" t="s">
        <v>284</v>
      </c>
      <c r="F20" s="26" t="s">
        <v>1200</v>
      </c>
      <c r="G20" s="137" t="s">
        <v>2</v>
      </c>
    </row>
    <row r="21" spans="1:7" s="28" customFormat="1" ht="10.5" customHeight="1" x14ac:dyDescent="0.25">
      <c r="A21" s="48">
        <f t="shared" si="0"/>
        <v>18</v>
      </c>
      <c r="B21" s="26" t="s">
        <v>20</v>
      </c>
      <c r="C21" s="25" t="s">
        <v>244</v>
      </c>
      <c r="D21" s="26">
        <v>360</v>
      </c>
      <c r="E21" s="24" t="s">
        <v>22</v>
      </c>
      <c r="F21" s="26" t="s">
        <v>1198</v>
      </c>
      <c r="G21" s="137" t="s">
        <v>2</v>
      </c>
    </row>
    <row r="22" spans="1:7" s="28" customFormat="1" ht="10.5" customHeight="1" x14ac:dyDescent="0.25">
      <c r="A22" s="48">
        <f t="shared" si="0"/>
        <v>19</v>
      </c>
      <c r="B22" s="26" t="s">
        <v>20</v>
      </c>
      <c r="C22" s="25" t="s">
        <v>341</v>
      </c>
      <c r="D22" s="26">
        <v>60</v>
      </c>
      <c r="E22" s="24" t="s">
        <v>298</v>
      </c>
      <c r="F22" s="26" t="s">
        <v>1199</v>
      </c>
      <c r="G22" s="137" t="s">
        <v>2</v>
      </c>
    </row>
    <row r="23" spans="1:7" s="28" customFormat="1" ht="10.5" customHeight="1" x14ac:dyDescent="0.25">
      <c r="A23" s="48">
        <f t="shared" si="0"/>
        <v>20</v>
      </c>
      <c r="B23" s="26" t="s">
        <v>84</v>
      </c>
      <c r="C23" s="25" t="s">
        <v>295</v>
      </c>
      <c r="D23" s="26">
        <v>370</v>
      </c>
      <c r="E23" s="24" t="s">
        <v>22</v>
      </c>
      <c r="F23" s="26" t="s">
        <v>1199</v>
      </c>
      <c r="G23" s="137" t="s">
        <v>2</v>
      </c>
    </row>
    <row r="24" spans="1:7" s="28" customFormat="1" ht="10.5" customHeight="1" x14ac:dyDescent="0.25">
      <c r="A24" s="48">
        <f t="shared" si="0"/>
        <v>21</v>
      </c>
      <c r="B24" s="26" t="s">
        <v>20</v>
      </c>
      <c r="C24" s="25" t="s">
        <v>245</v>
      </c>
      <c r="D24" s="26">
        <v>135</v>
      </c>
      <c r="E24" s="24" t="s">
        <v>22</v>
      </c>
      <c r="F24" s="26" t="s">
        <v>1199</v>
      </c>
      <c r="G24" s="137" t="s">
        <v>2</v>
      </c>
    </row>
    <row r="25" spans="1:7" s="28" customFormat="1" ht="10.5" customHeight="1" x14ac:dyDescent="0.25">
      <c r="A25" s="48">
        <f t="shared" si="0"/>
        <v>22</v>
      </c>
      <c r="B25" s="26" t="s">
        <v>20</v>
      </c>
      <c r="C25" s="24" t="s">
        <v>247</v>
      </c>
      <c r="D25" s="26">
        <v>205</v>
      </c>
      <c r="E25" s="24" t="s">
        <v>22</v>
      </c>
      <c r="F25" s="26" t="s">
        <v>1199</v>
      </c>
      <c r="G25" s="137" t="s">
        <v>2</v>
      </c>
    </row>
    <row r="26" spans="1:7" s="28" customFormat="1" ht="10.5" customHeight="1" x14ac:dyDescent="0.25">
      <c r="A26" s="48">
        <f t="shared" si="0"/>
        <v>23</v>
      </c>
      <c r="B26" s="26" t="s">
        <v>20</v>
      </c>
      <c r="C26" s="25" t="s">
        <v>152</v>
      </c>
      <c r="D26" s="26">
        <v>170</v>
      </c>
      <c r="E26" s="24" t="s">
        <v>22</v>
      </c>
      <c r="F26" s="26" t="s">
        <v>1199</v>
      </c>
      <c r="G26" s="137" t="s">
        <v>2</v>
      </c>
    </row>
    <row r="27" spans="1:7" s="28" customFormat="1" ht="10.5" customHeight="1" x14ac:dyDescent="0.25">
      <c r="A27" s="48">
        <f t="shared" si="0"/>
        <v>24</v>
      </c>
      <c r="B27" s="26" t="s">
        <v>20</v>
      </c>
      <c r="C27" s="25" t="s">
        <v>268</v>
      </c>
      <c r="D27" s="26">
        <v>475</v>
      </c>
      <c r="E27" s="24" t="s">
        <v>22</v>
      </c>
      <c r="F27" s="26" t="s">
        <v>1199</v>
      </c>
      <c r="G27" s="137" t="s">
        <v>2</v>
      </c>
    </row>
    <row r="28" spans="1:7" s="28" customFormat="1" ht="10.5" customHeight="1" x14ac:dyDescent="0.25">
      <c r="A28" s="48">
        <f t="shared" si="0"/>
        <v>25</v>
      </c>
      <c r="B28" s="26" t="s">
        <v>20</v>
      </c>
      <c r="C28" s="25" t="s">
        <v>297</v>
      </c>
      <c r="D28" s="26">
        <v>60</v>
      </c>
      <c r="E28" s="24" t="s">
        <v>298</v>
      </c>
      <c r="F28" s="26" t="s">
        <v>1199</v>
      </c>
      <c r="G28" s="137" t="s">
        <v>2</v>
      </c>
    </row>
    <row r="29" spans="1:7" s="28" customFormat="1" ht="10.5" customHeight="1" x14ac:dyDescent="0.25">
      <c r="A29" s="48">
        <f t="shared" si="0"/>
        <v>26</v>
      </c>
      <c r="B29" s="26" t="s">
        <v>20</v>
      </c>
      <c r="C29" s="25" t="s">
        <v>299</v>
      </c>
      <c r="D29" s="26">
        <v>115</v>
      </c>
      <c r="E29" s="24" t="s">
        <v>22</v>
      </c>
      <c r="F29" s="26" t="s">
        <v>1199</v>
      </c>
      <c r="G29" s="137" t="s">
        <v>2</v>
      </c>
    </row>
    <row r="30" spans="1:7" s="28" customFormat="1" ht="10.5" customHeight="1" x14ac:dyDescent="0.25">
      <c r="A30" s="48">
        <f t="shared" si="0"/>
        <v>27</v>
      </c>
      <c r="B30" s="26" t="s">
        <v>20</v>
      </c>
      <c r="C30" s="25" t="s">
        <v>246</v>
      </c>
      <c r="D30" s="26">
        <v>80</v>
      </c>
      <c r="E30" s="24" t="s">
        <v>298</v>
      </c>
      <c r="F30" s="26" t="s">
        <v>1198</v>
      </c>
      <c r="G30" s="137" t="s">
        <v>2</v>
      </c>
    </row>
    <row r="31" spans="1:7" s="28" customFormat="1" ht="10.5" customHeight="1" x14ac:dyDescent="0.25">
      <c r="A31" s="48">
        <f t="shared" si="0"/>
        <v>28</v>
      </c>
      <c r="B31" s="26" t="s">
        <v>20</v>
      </c>
      <c r="C31" s="25" t="s">
        <v>283</v>
      </c>
      <c r="D31" s="26">
        <v>90</v>
      </c>
      <c r="E31" s="24" t="s">
        <v>284</v>
      </c>
      <c r="F31" s="26" t="s">
        <v>1199</v>
      </c>
      <c r="G31" s="137" t="s">
        <v>2</v>
      </c>
    </row>
    <row r="32" spans="1:7" s="28" customFormat="1" ht="10.5" customHeight="1" x14ac:dyDescent="0.25">
      <c r="A32" s="48">
        <f t="shared" si="0"/>
        <v>29</v>
      </c>
      <c r="B32" s="26" t="s">
        <v>20</v>
      </c>
      <c r="C32" s="25" t="s">
        <v>282</v>
      </c>
      <c r="D32" s="26">
        <v>480</v>
      </c>
      <c r="E32" s="24" t="s">
        <v>22</v>
      </c>
      <c r="F32" s="26" t="s">
        <v>1198</v>
      </c>
      <c r="G32" s="137" t="s">
        <v>2</v>
      </c>
    </row>
    <row r="33" spans="1:7" s="28" customFormat="1" ht="10.5" customHeight="1" x14ac:dyDescent="0.25">
      <c r="A33" s="48">
        <f t="shared" si="0"/>
        <v>30</v>
      </c>
      <c r="B33" s="26" t="s">
        <v>20</v>
      </c>
      <c r="C33" s="25" t="s">
        <v>1107</v>
      </c>
      <c r="D33" s="26">
        <v>100</v>
      </c>
      <c r="E33" s="24" t="s">
        <v>298</v>
      </c>
      <c r="F33" s="26" t="s">
        <v>1200</v>
      </c>
      <c r="G33" s="137" t="s">
        <v>2</v>
      </c>
    </row>
    <row r="34" spans="1:7" s="28" customFormat="1" ht="10.5" customHeight="1" x14ac:dyDescent="0.25">
      <c r="A34" s="48">
        <f t="shared" si="0"/>
        <v>31</v>
      </c>
      <c r="B34" s="26" t="s">
        <v>47</v>
      </c>
      <c r="C34" s="25" t="s">
        <v>1107</v>
      </c>
      <c r="D34" s="26">
        <v>45</v>
      </c>
      <c r="E34" s="24" t="s">
        <v>298</v>
      </c>
      <c r="F34" s="26" t="s">
        <v>1200</v>
      </c>
      <c r="G34" s="137" t="s">
        <v>2</v>
      </c>
    </row>
    <row r="35" spans="1:7" s="28" customFormat="1" ht="10.5" customHeight="1" x14ac:dyDescent="0.25">
      <c r="A35" s="48">
        <f t="shared" si="0"/>
        <v>32</v>
      </c>
      <c r="B35" s="26" t="s">
        <v>84</v>
      </c>
      <c r="C35" s="25" t="s">
        <v>351</v>
      </c>
      <c r="D35" s="26">
        <v>150</v>
      </c>
      <c r="E35" s="24" t="s">
        <v>22</v>
      </c>
      <c r="F35" s="26" t="s">
        <v>1199</v>
      </c>
      <c r="G35" s="137" t="s">
        <v>2</v>
      </c>
    </row>
    <row r="36" spans="1:7" s="28" customFormat="1" ht="10.5" customHeight="1" x14ac:dyDescent="0.25">
      <c r="A36" s="48">
        <f t="shared" si="0"/>
        <v>33</v>
      </c>
      <c r="B36" s="26" t="s">
        <v>20</v>
      </c>
      <c r="C36" s="25" t="s">
        <v>83</v>
      </c>
      <c r="D36" s="26">
        <v>390</v>
      </c>
      <c r="E36" s="24" t="s">
        <v>22</v>
      </c>
      <c r="F36" s="26" t="s">
        <v>1199</v>
      </c>
      <c r="G36" s="137" t="s">
        <v>2</v>
      </c>
    </row>
    <row r="37" spans="1:7" s="28" customFormat="1" ht="10.5" customHeight="1" x14ac:dyDescent="0.25">
      <c r="A37" s="48">
        <f t="shared" si="0"/>
        <v>34</v>
      </c>
      <c r="B37" s="26" t="s">
        <v>20</v>
      </c>
      <c r="C37" s="25" t="s">
        <v>248</v>
      </c>
      <c r="D37" s="26">
        <v>200</v>
      </c>
      <c r="E37" s="24" t="s">
        <v>284</v>
      </c>
      <c r="F37" s="26" t="s">
        <v>1199</v>
      </c>
      <c r="G37" s="137" t="s">
        <v>2</v>
      </c>
    </row>
    <row r="38" spans="1:7" s="28" customFormat="1" ht="10.5" customHeight="1" x14ac:dyDescent="0.25">
      <c r="A38" s="48">
        <f t="shared" si="0"/>
        <v>35</v>
      </c>
      <c r="B38" s="26" t="s">
        <v>20</v>
      </c>
      <c r="C38" s="25" t="s">
        <v>249</v>
      </c>
      <c r="D38" s="26">
        <v>150</v>
      </c>
      <c r="E38" s="45" t="s">
        <v>284</v>
      </c>
      <c r="F38" s="26" t="s">
        <v>1199</v>
      </c>
      <c r="G38" s="137" t="s">
        <v>2</v>
      </c>
    </row>
    <row r="39" spans="1:7" s="28" customFormat="1" ht="10.5" customHeight="1" x14ac:dyDescent="0.25">
      <c r="A39" s="48">
        <f t="shared" si="0"/>
        <v>36</v>
      </c>
      <c r="B39" s="26" t="s">
        <v>20</v>
      </c>
      <c r="C39" s="25" t="s">
        <v>251</v>
      </c>
      <c r="D39" s="26">
        <v>340</v>
      </c>
      <c r="E39" s="45" t="s">
        <v>284</v>
      </c>
      <c r="F39" s="26" t="s">
        <v>1199</v>
      </c>
      <c r="G39" s="137" t="s">
        <v>2</v>
      </c>
    </row>
    <row r="40" spans="1:7" s="28" customFormat="1" ht="10.5" customHeight="1" x14ac:dyDescent="0.25">
      <c r="A40" s="48">
        <f t="shared" si="0"/>
        <v>37</v>
      </c>
      <c r="B40" s="26" t="s">
        <v>20</v>
      </c>
      <c r="C40" s="25" t="s">
        <v>1112</v>
      </c>
      <c r="D40" s="26">
        <v>250</v>
      </c>
      <c r="E40" s="45" t="s">
        <v>284</v>
      </c>
      <c r="F40" s="26" t="s">
        <v>1199</v>
      </c>
      <c r="G40" s="137" t="s">
        <v>2</v>
      </c>
    </row>
    <row r="41" spans="1:7" s="28" customFormat="1" ht="10.5" customHeight="1" x14ac:dyDescent="0.25">
      <c r="A41" s="48">
        <f t="shared" si="0"/>
        <v>38</v>
      </c>
      <c r="B41" s="26" t="s">
        <v>20</v>
      </c>
      <c r="C41" s="25" t="s">
        <v>82</v>
      </c>
      <c r="D41" s="26">
        <v>100</v>
      </c>
      <c r="E41" s="24" t="s">
        <v>22</v>
      </c>
      <c r="F41" s="26" t="s">
        <v>1199</v>
      </c>
      <c r="G41" s="137" t="s">
        <v>2</v>
      </c>
    </row>
    <row r="42" spans="1:7" s="28" customFormat="1" ht="10.5" customHeight="1" x14ac:dyDescent="0.25">
      <c r="A42" s="48">
        <f t="shared" si="0"/>
        <v>39</v>
      </c>
      <c r="B42" s="26" t="s">
        <v>20</v>
      </c>
      <c r="C42" s="25" t="s">
        <v>250</v>
      </c>
      <c r="D42" s="26">
        <v>120</v>
      </c>
      <c r="E42" s="45" t="s">
        <v>284</v>
      </c>
      <c r="F42" s="26" t="s">
        <v>1200</v>
      </c>
      <c r="G42" s="137" t="s">
        <v>2</v>
      </c>
    </row>
    <row r="43" spans="1:7" s="28" customFormat="1" ht="10.5" customHeight="1" x14ac:dyDescent="0.25">
      <c r="A43" s="48">
        <f t="shared" si="0"/>
        <v>40</v>
      </c>
      <c r="B43" s="26" t="s">
        <v>84</v>
      </c>
      <c r="C43" s="25" t="s">
        <v>951</v>
      </c>
      <c r="D43" s="26">
        <v>360</v>
      </c>
      <c r="E43" s="24" t="s">
        <v>22</v>
      </c>
      <c r="F43" s="26" t="s">
        <v>1199</v>
      </c>
      <c r="G43" s="137" t="s">
        <v>2</v>
      </c>
    </row>
    <row r="44" spans="1:7" s="28" customFormat="1" ht="10.5" customHeight="1" x14ac:dyDescent="0.25">
      <c r="A44" s="48">
        <f t="shared" si="0"/>
        <v>41</v>
      </c>
      <c r="B44" s="26" t="s">
        <v>20</v>
      </c>
      <c r="C44" s="25" t="s">
        <v>292</v>
      </c>
      <c r="D44" s="26">
        <v>200</v>
      </c>
      <c r="E44" s="24" t="s">
        <v>22</v>
      </c>
      <c r="F44" s="26" t="s">
        <v>1199</v>
      </c>
      <c r="G44" s="137" t="s">
        <v>2</v>
      </c>
    </row>
    <row r="45" spans="1:7" s="28" customFormat="1" ht="10.5" customHeight="1" x14ac:dyDescent="0.25">
      <c r="A45" s="48">
        <f t="shared" si="0"/>
        <v>42</v>
      </c>
      <c r="B45" s="26" t="s">
        <v>20</v>
      </c>
      <c r="C45" s="25" t="s">
        <v>288</v>
      </c>
      <c r="D45" s="26">
        <v>210</v>
      </c>
      <c r="E45" s="24" t="s">
        <v>22</v>
      </c>
      <c r="F45" s="26" t="s">
        <v>1199</v>
      </c>
      <c r="G45" s="137" t="s">
        <v>2</v>
      </c>
    </row>
    <row r="46" spans="1:7" s="28" customFormat="1" ht="10.5" customHeight="1" x14ac:dyDescent="0.25">
      <c r="A46" s="48">
        <f t="shared" si="0"/>
        <v>43</v>
      </c>
      <c r="B46" s="26" t="s">
        <v>20</v>
      </c>
      <c r="C46" s="25" t="s">
        <v>293</v>
      </c>
      <c r="D46" s="26">
        <v>60</v>
      </c>
      <c r="E46" s="24" t="s">
        <v>22</v>
      </c>
      <c r="F46" s="26" t="s">
        <v>1199</v>
      </c>
      <c r="G46" s="137" t="s">
        <v>2</v>
      </c>
    </row>
    <row r="47" spans="1:7" s="287" customFormat="1" ht="10.5" customHeight="1" x14ac:dyDescent="0.25">
      <c r="A47" s="48">
        <f t="shared" si="0"/>
        <v>44</v>
      </c>
      <c r="B47" s="26" t="s">
        <v>20</v>
      </c>
      <c r="C47" s="25" t="s">
        <v>238</v>
      </c>
      <c r="D47" s="26">
        <v>1065</v>
      </c>
      <c r="E47" s="24" t="s">
        <v>22</v>
      </c>
      <c r="F47" s="26" t="s">
        <v>1198</v>
      </c>
      <c r="G47" s="137" t="s">
        <v>2</v>
      </c>
    </row>
    <row r="48" spans="1:7" s="28" customFormat="1" ht="10.5" customHeight="1" x14ac:dyDescent="0.25">
      <c r="A48" s="48">
        <f t="shared" si="0"/>
        <v>45</v>
      </c>
      <c r="B48" s="26" t="s">
        <v>20</v>
      </c>
      <c r="C48" s="25" t="s">
        <v>255</v>
      </c>
      <c r="D48" s="26">
        <v>200</v>
      </c>
      <c r="E48" s="24" t="s">
        <v>22</v>
      </c>
      <c r="F48" s="26" t="s">
        <v>1199</v>
      </c>
      <c r="G48" s="137" t="s">
        <v>2</v>
      </c>
    </row>
    <row r="49" spans="1:7" s="28" customFormat="1" ht="10.5" customHeight="1" x14ac:dyDescent="0.25">
      <c r="A49" s="48">
        <f t="shared" si="0"/>
        <v>46</v>
      </c>
      <c r="B49" s="26" t="s">
        <v>20</v>
      </c>
      <c r="C49" s="25" t="s">
        <v>339</v>
      </c>
      <c r="D49" s="26">
        <v>230</v>
      </c>
      <c r="E49" s="24" t="s">
        <v>340</v>
      </c>
      <c r="F49" s="26" t="s">
        <v>1200</v>
      </c>
      <c r="G49" s="137" t="s">
        <v>2</v>
      </c>
    </row>
    <row r="50" spans="1:7" s="28" customFormat="1" ht="10.5" customHeight="1" x14ac:dyDescent="0.25">
      <c r="A50" s="48">
        <f t="shared" si="0"/>
        <v>47</v>
      </c>
      <c r="B50" s="26" t="s">
        <v>20</v>
      </c>
      <c r="C50" s="25" t="s">
        <v>289</v>
      </c>
      <c r="D50" s="26">
        <v>200</v>
      </c>
      <c r="E50" s="24" t="s">
        <v>22</v>
      </c>
      <c r="F50" s="26" t="s">
        <v>1198</v>
      </c>
      <c r="G50" s="137" t="s">
        <v>2</v>
      </c>
    </row>
    <row r="51" spans="1:7" s="28" customFormat="1" ht="10.5" customHeight="1" x14ac:dyDescent="0.25">
      <c r="A51" s="48">
        <f t="shared" si="0"/>
        <v>48</v>
      </c>
      <c r="B51" s="26" t="s">
        <v>20</v>
      </c>
      <c r="C51" s="25" t="s">
        <v>256</v>
      </c>
      <c r="D51" s="26">
        <v>175</v>
      </c>
      <c r="E51" s="24" t="s">
        <v>22</v>
      </c>
      <c r="F51" s="26" t="s">
        <v>1199</v>
      </c>
      <c r="G51" s="137" t="s">
        <v>2</v>
      </c>
    </row>
    <row r="52" spans="1:7" s="28" customFormat="1" ht="10.5" customHeight="1" x14ac:dyDescent="0.25">
      <c r="A52" s="48">
        <f t="shared" si="0"/>
        <v>49</v>
      </c>
      <c r="B52" s="26" t="s">
        <v>47</v>
      </c>
      <c r="C52" s="25" t="s">
        <v>257</v>
      </c>
      <c r="D52" s="26">
        <v>80</v>
      </c>
      <c r="E52" s="24" t="s">
        <v>298</v>
      </c>
      <c r="F52" s="26" t="s">
        <v>1200</v>
      </c>
      <c r="G52" s="137" t="s">
        <v>2</v>
      </c>
    </row>
    <row r="53" spans="1:7" s="287" customFormat="1" ht="10.5" customHeight="1" x14ac:dyDescent="0.25">
      <c r="A53" s="48">
        <f t="shared" si="0"/>
        <v>50</v>
      </c>
      <c r="B53" s="26" t="s">
        <v>20</v>
      </c>
      <c r="C53" s="25" t="s">
        <v>1113</v>
      </c>
      <c r="D53" s="26">
        <v>495</v>
      </c>
      <c r="E53" s="24" t="s">
        <v>22</v>
      </c>
      <c r="F53" s="26" t="s">
        <v>1199</v>
      </c>
      <c r="G53" s="137" t="s">
        <v>2</v>
      </c>
    </row>
    <row r="54" spans="1:7" s="28" customFormat="1" ht="10.5" customHeight="1" x14ac:dyDescent="0.25">
      <c r="A54" s="48">
        <f t="shared" si="0"/>
        <v>51</v>
      </c>
      <c r="B54" s="26" t="s">
        <v>20</v>
      </c>
      <c r="C54" s="25" t="s">
        <v>258</v>
      </c>
      <c r="D54" s="26">
        <v>185</v>
      </c>
      <c r="E54" s="24" t="s">
        <v>22</v>
      </c>
      <c r="F54" s="26" t="s">
        <v>1199</v>
      </c>
      <c r="G54" s="137" t="s">
        <v>2</v>
      </c>
    </row>
    <row r="55" spans="1:7" s="28" customFormat="1" ht="10.5" customHeight="1" x14ac:dyDescent="0.25">
      <c r="A55" s="48">
        <f t="shared" si="0"/>
        <v>52</v>
      </c>
      <c r="B55" s="26" t="s">
        <v>84</v>
      </c>
      <c r="C55" s="25" t="s">
        <v>347</v>
      </c>
      <c r="D55" s="26">
        <v>150</v>
      </c>
      <c r="E55" s="24" t="s">
        <v>22</v>
      </c>
      <c r="F55" s="26" t="s">
        <v>1199</v>
      </c>
      <c r="G55" s="137" t="s">
        <v>2</v>
      </c>
    </row>
    <row r="56" spans="1:7" s="28" customFormat="1" ht="10.5" customHeight="1" x14ac:dyDescent="0.25">
      <c r="A56" s="48">
        <f t="shared" si="0"/>
        <v>53</v>
      </c>
      <c r="B56" s="26" t="s">
        <v>20</v>
      </c>
      <c r="C56" s="25" t="s">
        <v>345</v>
      </c>
      <c r="D56" s="26">
        <v>260</v>
      </c>
      <c r="E56" s="24" t="s">
        <v>22</v>
      </c>
      <c r="F56" s="26" t="s">
        <v>1199</v>
      </c>
      <c r="G56" s="137" t="s">
        <v>2</v>
      </c>
    </row>
    <row r="57" spans="1:7" s="28" customFormat="1" ht="10.5" customHeight="1" x14ac:dyDescent="0.25">
      <c r="A57" s="48">
        <f t="shared" si="0"/>
        <v>54</v>
      </c>
      <c r="B57" s="26" t="s">
        <v>20</v>
      </c>
      <c r="C57" s="25" t="s">
        <v>346</v>
      </c>
      <c r="D57" s="26">
        <v>1020</v>
      </c>
      <c r="E57" s="24" t="s">
        <v>22</v>
      </c>
      <c r="F57" s="26" t="s">
        <v>1198</v>
      </c>
      <c r="G57" s="137" t="s">
        <v>2</v>
      </c>
    </row>
    <row r="58" spans="1:7" s="28" customFormat="1" ht="10.5" customHeight="1" x14ac:dyDescent="0.25">
      <c r="A58" s="48">
        <f t="shared" si="0"/>
        <v>55</v>
      </c>
      <c r="B58" s="26" t="s">
        <v>20</v>
      </c>
      <c r="C58" s="25" t="s">
        <v>259</v>
      </c>
      <c r="D58" s="26">
        <v>280</v>
      </c>
      <c r="E58" s="24" t="s">
        <v>298</v>
      </c>
      <c r="F58" s="26" t="s">
        <v>1199</v>
      </c>
      <c r="G58" s="137" t="s">
        <v>2</v>
      </c>
    </row>
    <row r="59" spans="1:7" s="28" customFormat="1" ht="10.5" customHeight="1" x14ac:dyDescent="0.25">
      <c r="A59" s="48">
        <f t="shared" si="0"/>
        <v>56</v>
      </c>
      <c r="B59" s="26" t="s">
        <v>20</v>
      </c>
      <c r="C59" s="25" t="s">
        <v>260</v>
      </c>
      <c r="D59" s="26">
        <v>460</v>
      </c>
      <c r="E59" s="24" t="s">
        <v>22</v>
      </c>
      <c r="F59" s="26" t="s">
        <v>1198</v>
      </c>
      <c r="G59" s="137" t="s">
        <v>2</v>
      </c>
    </row>
    <row r="60" spans="1:7" s="28" customFormat="1" ht="10.5" customHeight="1" x14ac:dyDescent="0.25">
      <c r="A60" s="48">
        <f t="shared" si="0"/>
        <v>57</v>
      </c>
      <c r="B60" s="26" t="s">
        <v>20</v>
      </c>
      <c r="C60" s="25" t="s">
        <v>261</v>
      </c>
      <c r="D60" s="26">
        <v>400</v>
      </c>
      <c r="E60" s="24" t="s">
        <v>298</v>
      </c>
      <c r="F60" s="26" t="s">
        <v>1199</v>
      </c>
      <c r="G60" s="137" t="s">
        <v>2</v>
      </c>
    </row>
    <row r="61" spans="1:7" s="28" customFormat="1" ht="10.5" customHeight="1" x14ac:dyDescent="0.25">
      <c r="A61" s="48">
        <f t="shared" si="0"/>
        <v>58</v>
      </c>
      <c r="B61" s="26" t="s">
        <v>20</v>
      </c>
      <c r="C61" s="25" t="s">
        <v>262</v>
      </c>
      <c r="D61" s="26">
        <v>380</v>
      </c>
      <c r="E61" s="24" t="s">
        <v>22</v>
      </c>
      <c r="F61" s="26" t="s">
        <v>1199</v>
      </c>
      <c r="G61" s="137" t="s">
        <v>2</v>
      </c>
    </row>
    <row r="62" spans="1:7" s="28" customFormat="1" ht="15" customHeight="1" x14ac:dyDescent="0.25">
      <c r="A62" s="48">
        <f t="shared" si="0"/>
        <v>59</v>
      </c>
      <c r="B62" s="26" t="s">
        <v>20</v>
      </c>
      <c r="C62" s="25" t="s">
        <v>348</v>
      </c>
      <c r="D62" s="26">
        <v>60</v>
      </c>
      <c r="E62" s="24" t="s">
        <v>298</v>
      </c>
      <c r="F62" s="26" t="s">
        <v>1200</v>
      </c>
      <c r="G62" s="137" t="s">
        <v>2</v>
      </c>
    </row>
    <row r="63" spans="1:7" s="28" customFormat="1" ht="10.5" customHeight="1" x14ac:dyDescent="0.25">
      <c r="A63" s="48">
        <f t="shared" si="0"/>
        <v>60</v>
      </c>
      <c r="B63" s="26" t="s">
        <v>20</v>
      </c>
      <c r="C63" s="25" t="s">
        <v>344</v>
      </c>
      <c r="D63" s="26">
        <v>210</v>
      </c>
      <c r="E63" s="24" t="s">
        <v>22</v>
      </c>
      <c r="F63" s="26" t="s">
        <v>1200</v>
      </c>
      <c r="G63" s="137" t="s">
        <v>2</v>
      </c>
    </row>
    <row r="64" spans="1:7" s="28" customFormat="1" ht="10.5" customHeight="1" x14ac:dyDescent="0.25">
      <c r="A64" s="48">
        <f t="shared" si="0"/>
        <v>61</v>
      </c>
      <c r="B64" s="26" t="s">
        <v>20</v>
      </c>
      <c r="C64" s="25" t="s">
        <v>263</v>
      </c>
      <c r="D64" s="26">
        <v>140</v>
      </c>
      <c r="E64" s="24" t="s">
        <v>22</v>
      </c>
      <c r="F64" s="26" t="s">
        <v>1199</v>
      </c>
      <c r="G64" s="137" t="s">
        <v>2</v>
      </c>
    </row>
    <row r="65" spans="1:7" s="28" customFormat="1" ht="10.5" customHeight="1" x14ac:dyDescent="0.25">
      <c r="A65" s="48">
        <f t="shared" si="0"/>
        <v>62</v>
      </c>
      <c r="B65" s="26" t="s">
        <v>20</v>
      </c>
      <c r="C65" s="25" t="s">
        <v>264</v>
      </c>
      <c r="D65" s="26">
        <v>470</v>
      </c>
      <c r="E65" s="24" t="s">
        <v>22</v>
      </c>
      <c r="F65" s="26" t="s">
        <v>1198</v>
      </c>
      <c r="G65" s="137" t="s">
        <v>2</v>
      </c>
    </row>
    <row r="66" spans="1:7" s="28" customFormat="1" ht="10.5" customHeight="1" x14ac:dyDescent="0.25">
      <c r="A66" s="48">
        <f t="shared" si="0"/>
        <v>63</v>
      </c>
      <c r="B66" s="26" t="s">
        <v>20</v>
      </c>
      <c r="C66" s="25" t="s">
        <v>265</v>
      </c>
      <c r="D66" s="26">
        <v>320</v>
      </c>
      <c r="E66" s="24" t="s">
        <v>22</v>
      </c>
      <c r="F66" s="26" t="s">
        <v>1199</v>
      </c>
      <c r="G66" s="137" t="s">
        <v>2</v>
      </c>
    </row>
    <row r="67" spans="1:7" s="28" customFormat="1" ht="10.5" customHeight="1" x14ac:dyDescent="0.25">
      <c r="A67" s="48">
        <f t="shared" si="0"/>
        <v>64</v>
      </c>
      <c r="B67" s="26" t="s">
        <v>20</v>
      </c>
      <c r="C67" s="25" t="s">
        <v>266</v>
      </c>
      <c r="D67" s="26">
        <v>70</v>
      </c>
      <c r="E67" s="24" t="s">
        <v>298</v>
      </c>
      <c r="F67" s="26" t="s">
        <v>1199</v>
      </c>
      <c r="G67" s="137" t="s">
        <v>2</v>
      </c>
    </row>
    <row r="68" spans="1:7" s="28" customFormat="1" ht="10.5" customHeight="1" x14ac:dyDescent="0.25">
      <c r="A68" s="48">
        <f t="shared" si="0"/>
        <v>65</v>
      </c>
      <c r="B68" s="26" t="s">
        <v>20</v>
      </c>
      <c r="C68" s="25" t="s">
        <v>267</v>
      </c>
      <c r="D68" s="26">
        <v>480</v>
      </c>
      <c r="E68" s="24" t="s">
        <v>22</v>
      </c>
      <c r="F68" s="26" t="s">
        <v>1199</v>
      </c>
      <c r="G68" s="137" t="s">
        <v>2</v>
      </c>
    </row>
    <row r="69" spans="1:7" s="28" customFormat="1" ht="10.5" customHeight="1" x14ac:dyDescent="0.25">
      <c r="A69" s="48">
        <f t="shared" si="0"/>
        <v>66</v>
      </c>
      <c r="B69" s="26" t="s">
        <v>20</v>
      </c>
      <c r="C69" s="25" t="s">
        <v>342</v>
      </c>
      <c r="D69" s="26">
        <v>90</v>
      </c>
      <c r="E69" s="45" t="s">
        <v>284</v>
      </c>
      <c r="F69" s="26" t="s">
        <v>1200</v>
      </c>
      <c r="G69" s="137" t="s">
        <v>2</v>
      </c>
    </row>
    <row r="70" spans="1:7" s="28" customFormat="1" ht="10.5" customHeight="1" x14ac:dyDescent="0.25">
      <c r="A70" s="48">
        <f t="shared" si="0"/>
        <v>67</v>
      </c>
      <c r="B70" s="26" t="s">
        <v>20</v>
      </c>
      <c r="C70" s="25" t="s">
        <v>294</v>
      </c>
      <c r="D70" s="26">
        <v>275</v>
      </c>
      <c r="E70" s="24" t="s">
        <v>22</v>
      </c>
      <c r="F70" s="26" t="s">
        <v>1200</v>
      </c>
      <c r="G70" s="137" t="s">
        <v>2</v>
      </c>
    </row>
    <row r="71" spans="1:7" s="28" customFormat="1" ht="10.5" customHeight="1" x14ac:dyDescent="0.25">
      <c r="A71" s="48">
        <f t="shared" si="0"/>
        <v>68</v>
      </c>
      <c r="B71" s="26" t="s">
        <v>127</v>
      </c>
      <c r="C71" s="25" t="s">
        <v>350</v>
      </c>
      <c r="D71" s="26">
        <v>520</v>
      </c>
      <c r="E71" s="24" t="s">
        <v>22</v>
      </c>
      <c r="F71" s="26" t="s">
        <v>1200</v>
      </c>
      <c r="G71" s="137" t="s">
        <v>2</v>
      </c>
    </row>
    <row r="72" spans="1:7" s="28" customFormat="1" ht="10.5" customHeight="1" x14ac:dyDescent="0.25">
      <c r="A72" s="48">
        <f t="shared" ref="A72:A74" si="1">A71+1</f>
        <v>69</v>
      </c>
      <c r="B72" s="26" t="s">
        <v>20</v>
      </c>
      <c r="C72" s="25" t="s">
        <v>264</v>
      </c>
      <c r="D72" s="26">
        <v>490</v>
      </c>
      <c r="E72" s="24" t="s">
        <v>22</v>
      </c>
      <c r="F72" s="26" t="s">
        <v>1199</v>
      </c>
      <c r="G72" s="137" t="s">
        <v>2</v>
      </c>
    </row>
    <row r="73" spans="1:7" s="28" customFormat="1" ht="10.5" customHeight="1" x14ac:dyDescent="0.25">
      <c r="A73" s="48">
        <f t="shared" si="1"/>
        <v>70</v>
      </c>
      <c r="B73" s="26" t="s">
        <v>20</v>
      </c>
      <c r="C73" s="25" t="s">
        <v>343</v>
      </c>
      <c r="D73" s="26">
        <v>110</v>
      </c>
      <c r="E73" s="24" t="s">
        <v>22</v>
      </c>
      <c r="F73" s="26" t="s">
        <v>1199</v>
      </c>
      <c r="G73" s="137" t="s">
        <v>2</v>
      </c>
    </row>
    <row r="74" spans="1:7" s="28" customFormat="1" ht="10.5" customHeight="1" thickBot="1" x14ac:dyDescent="0.3">
      <c r="A74" s="48">
        <f t="shared" si="1"/>
        <v>71</v>
      </c>
      <c r="B74" s="26" t="s">
        <v>20</v>
      </c>
      <c r="C74" s="25" t="s">
        <v>1116</v>
      </c>
      <c r="D74" s="13">
        <v>80</v>
      </c>
      <c r="E74" s="24" t="s">
        <v>22</v>
      </c>
      <c r="F74" s="26" t="s">
        <v>1199</v>
      </c>
      <c r="G74" s="137" t="s">
        <v>2</v>
      </c>
    </row>
    <row r="75" spans="1:7" s="28" customFormat="1" ht="10.5" customHeight="1" thickBot="1" x14ac:dyDescent="0.3">
      <c r="A75" s="364" t="s">
        <v>1015</v>
      </c>
      <c r="B75" s="365"/>
      <c r="C75" s="365"/>
      <c r="D75" s="76">
        <f>SUM(D4:D74)</f>
        <v>20768</v>
      </c>
      <c r="E75" s="365"/>
      <c r="F75" s="365"/>
      <c r="G75" s="366"/>
    </row>
    <row r="77" spans="1:7" x14ac:dyDescent="0.25">
      <c r="B77" s="40" t="s">
        <v>1008</v>
      </c>
    </row>
    <row r="78" spans="1:7" s="107" customFormat="1" x14ac:dyDescent="0.25">
      <c r="A78" s="106"/>
      <c r="C78" s="107" t="s">
        <v>10</v>
      </c>
      <c r="D78" s="108" t="s">
        <v>14</v>
      </c>
      <c r="F78" s="108"/>
    </row>
    <row r="79" spans="1:7" x14ac:dyDescent="0.25">
      <c r="C79" s="40" t="s">
        <v>1196</v>
      </c>
      <c r="D79" s="109">
        <f>SUM(D4:D74)</f>
        <v>20768</v>
      </c>
      <c r="F79" s="113"/>
    </row>
    <row r="80" spans="1:7" x14ac:dyDescent="0.25">
      <c r="A80" s="40"/>
      <c r="C80" s="40" t="s">
        <v>1197</v>
      </c>
      <c r="D80" s="113">
        <f>D6+D7+D8+D10+D13+D47+D29+D18+D54+D59+D27+D65</f>
        <v>4413</v>
      </c>
      <c r="E80" s="114"/>
      <c r="F80" s="113"/>
    </row>
    <row r="81" spans="1:3" x14ac:dyDescent="0.25">
      <c r="A81" s="40"/>
      <c r="C81"/>
    </row>
    <row r="82" spans="1:3" x14ac:dyDescent="0.25">
      <c r="A82" s="40"/>
      <c r="C82"/>
    </row>
    <row r="83" spans="1:3" x14ac:dyDescent="0.25">
      <c r="A83" s="40"/>
      <c r="C83"/>
    </row>
    <row r="84" spans="1:3" x14ac:dyDescent="0.25">
      <c r="A84" s="40"/>
      <c r="C84"/>
    </row>
  </sheetData>
  <mergeCells count="4">
    <mergeCell ref="C1:F1"/>
    <mergeCell ref="A2:G2"/>
    <mergeCell ref="A75:C75"/>
    <mergeCell ref="E75:G75"/>
  </mergeCells>
  <pageMargins left="0.51181102362204722" right="0.51181102362204722" top="0.78740157480314965" bottom="0.78740157480314965" header="0.31496062992125984" footer="0.31496062992125984"/>
  <pageSetup paperSize="9" scale="78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136"/>
  <sheetViews>
    <sheetView view="pageBreakPreview" topLeftCell="A86" zoomScale="105" zoomScaleNormal="150" zoomScaleSheetLayoutView="105" workbookViewId="0">
      <selection activeCell="F112" sqref="F112"/>
    </sheetView>
  </sheetViews>
  <sheetFormatPr defaultRowHeight="15" x14ac:dyDescent="0.25"/>
  <cols>
    <col min="1" max="1" width="5.7109375" style="85" customWidth="1"/>
    <col min="2" max="2" width="5.7109375" style="40" customWidth="1"/>
    <col min="3" max="3" width="50.140625" style="40" customWidth="1"/>
    <col min="4" max="4" width="9.7109375" style="16" customWidth="1"/>
    <col min="5" max="5" width="14.28515625" style="40" customWidth="1"/>
    <col min="6" max="6" width="17.85546875" style="40" bestFit="1" customWidth="1"/>
    <col min="7" max="7" width="17.28515625" style="40" customWidth="1"/>
    <col min="8" max="8" width="15.42578125" style="40" customWidth="1"/>
    <col min="9" max="256" width="9.140625" style="40"/>
    <col min="257" max="257" width="6.7109375" style="40" customWidth="1"/>
    <col min="258" max="258" width="33.7109375" style="40" customWidth="1"/>
    <col min="259" max="259" width="11.7109375" style="40" customWidth="1"/>
    <col min="260" max="260" width="8.7109375" style="40" customWidth="1"/>
    <col min="261" max="261" width="17.7109375" style="40" customWidth="1"/>
    <col min="262" max="263" width="7.7109375" style="40" customWidth="1"/>
    <col min="264" max="512" width="9.140625" style="40"/>
    <col min="513" max="513" width="6.7109375" style="40" customWidth="1"/>
    <col min="514" max="514" width="33.7109375" style="40" customWidth="1"/>
    <col min="515" max="515" width="11.7109375" style="40" customWidth="1"/>
    <col min="516" max="516" width="8.7109375" style="40" customWidth="1"/>
    <col min="517" max="517" width="17.7109375" style="40" customWidth="1"/>
    <col min="518" max="519" width="7.7109375" style="40" customWidth="1"/>
    <col min="520" max="768" width="9.140625" style="40"/>
    <col min="769" max="769" width="6.7109375" style="40" customWidth="1"/>
    <col min="770" max="770" width="33.7109375" style="40" customWidth="1"/>
    <col min="771" max="771" width="11.7109375" style="40" customWidth="1"/>
    <col min="772" max="772" width="8.7109375" style="40" customWidth="1"/>
    <col min="773" max="773" width="17.7109375" style="40" customWidth="1"/>
    <col min="774" max="775" width="7.7109375" style="40" customWidth="1"/>
    <col min="776" max="1024" width="9.140625" style="40"/>
    <col min="1025" max="1025" width="6.7109375" style="40" customWidth="1"/>
    <col min="1026" max="1026" width="33.7109375" style="40" customWidth="1"/>
    <col min="1027" max="1027" width="11.7109375" style="40" customWidth="1"/>
    <col min="1028" max="1028" width="8.7109375" style="40" customWidth="1"/>
    <col min="1029" max="1029" width="17.7109375" style="40" customWidth="1"/>
    <col min="1030" max="1031" width="7.7109375" style="40" customWidth="1"/>
    <col min="1032" max="1280" width="9.140625" style="40"/>
    <col min="1281" max="1281" width="6.7109375" style="40" customWidth="1"/>
    <col min="1282" max="1282" width="33.7109375" style="40" customWidth="1"/>
    <col min="1283" max="1283" width="11.7109375" style="40" customWidth="1"/>
    <col min="1284" max="1284" width="8.7109375" style="40" customWidth="1"/>
    <col min="1285" max="1285" width="17.7109375" style="40" customWidth="1"/>
    <col min="1286" max="1287" width="7.7109375" style="40" customWidth="1"/>
    <col min="1288" max="1536" width="9.140625" style="40"/>
    <col min="1537" max="1537" width="6.7109375" style="40" customWidth="1"/>
    <col min="1538" max="1538" width="33.7109375" style="40" customWidth="1"/>
    <col min="1539" max="1539" width="11.7109375" style="40" customWidth="1"/>
    <col min="1540" max="1540" width="8.7109375" style="40" customWidth="1"/>
    <col min="1541" max="1541" width="17.7109375" style="40" customWidth="1"/>
    <col min="1542" max="1543" width="7.7109375" style="40" customWidth="1"/>
    <col min="1544" max="1792" width="9.140625" style="40"/>
    <col min="1793" max="1793" width="6.7109375" style="40" customWidth="1"/>
    <col min="1794" max="1794" width="33.7109375" style="40" customWidth="1"/>
    <col min="1795" max="1795" width="11.7109375" style="40" customWidth="1"/>
    <col min="1796" max="1796" width="8.7109375" style="40" customWidth="1"/>
    <col min="1797" max="1797" width="17.7109375" style="40" customWidth="1"/>
    <col min="1798" max="1799" width="7.7109375" style="40" customWidth="1"/>
    <col min="1800" max="2048" width="9.140625" style="40"/>
    <col min="2049" max="2049" width="6.7109375" style="40" customWidth="1"/>
    <col min="2050" max="2050" width="33.7109375" style="40" customWidth="1"/>
    <col min="2051" max="2051" width="11.7109375" style="40" customWidth="1"/>
    <col min="2052" max="2052" width="8.7109375" style="40" customWidth="1"/>
    <col min="2053" max="2053" width="17.7109375" style="40" customWidth="1"/>
    <col min="2054" max="2055" width="7.7109375" style="40" customWidth="1"/>
    <col min="2056" max="2304" width="9.140625" style="40"/>
    <col min="2305" max="2305" width="6.7109375" style="40" customWidth="1"/>
    <col min="2306" max="2306" width="33.7109375" style="40" customWidth="1"/>
    <col min="2307" max="2307" width="11.7109375" style="40" customWidth="1"/>
    <col min="2308" max="2308" width="8.7109375" style="40" customWidth="1"/>
    <col min="2309" max="2309" width="17.7109375" style="40" customWidth="1"/>
    <col min="2310" max="2311" width="7.7109375" style="40" customWidth="1"/>
    <col min="2312" max="2560" width="9.140625" style="40"/>
    <col min="2561" max="2561" width="6.7109375" style="40" customWidth="1"/>
    <col min="2562" max="2562" width="33.7109375" style="40" customWidth="1"/>
    <col min="2563" max="2563" width="11.7109375" style="40" customWidth="1"/>
    <col min="2564" max="2564" width="8.7109375" style="40" customWidth="1"/>
    <col min="2565" max="2565" width="17.7109375" style="40" customWidth="1"/>
    <col min="2566" max="2567" width="7.7109375" style="40" customWidth="1"/>
    <col min="2568" max="2816" width="9.140625" style="40"/>
    <col min="2817" max="2817" width="6.7109375" style="40" customWidth="1"/>
    <col min="2818" max="2818" width="33.7109375" style="40" customWidth="1"/>
    <col min="2819" max="2819" width="11.7109375" style="40" customWidth="1"/>
    <col min="2820" max="2820" width="8.7109375" style="40" customWidth="1"/>
    <col min="2821" max="2821" width="17.7109375" style="40" customWidth="1"/>
    <col min="2822" max="2823" width="7.7109375" style="40" customWidth="1"/>
    <col min="2824" max="3072" width="9.140625" style="40"/>
    <col min="3073" max="3073" width="6.7109375" style="40" customWidth="1"/>
    <col min="3074" max="3074" width="33.7109375" style="40" customWidth="1"/>
    <col min="3075" max="3075" width="11.7109375" style="40" customWidth="1"/>
    <col min="3076" max="3076" width="8.7109375" style="40" customWidth="1"/>
    <col min="3077" max="3077" width="17.7109375" style="40" customWidth="1"/>
    <col min="3078" max="3079" width="7.7109375" style="40" customWidth="1"/>
    <col min="3080" max="3328" width="9.140625" style="40"/>
    <col min="3329" max="3329" width="6.7109375" style="40" customWidth="1"/>
    <col min="3330" max="3330" width="33.7109375" style="40" customWidth="1"/>
    <col min="3331" max="3331" width="11.7109375" style="40" customWidth="1"/>
    <col min="3332" max="3332" width="8.7109375" style="40" customWidth="1"/>
    <col min="3333" max="3333" width="17.7109375" style="40" customWidth="1"/>
    <col min="3334" max="3335" width="7.7109375" style="40" customWidth="1"/>
    <col min="3336" max="3584" width="9.140625" style="40"/>
    <col min="3585" max="3585" width="6.7109375" style="40" customWidth="1"/>
    <col min="3586" max="3586" width="33.7109375" style="40" customWidth="1"/>
    <col min="3587" max="3587" width="11.7109375" style="40" customWidth="1"/>
    <col min="3588" max="3588" width="8.7109375" style="40" customWidth="1"/>
    <col min="3589" max="3589" width="17.7109375" style="40" customWidth="1"/>
    <col min="3590" max="3591" width="7.7109375" style="40" customWidth="1"/>
    <col min="3592" max="3840" width="9.140625" style="40"/>
    <col min="3841" max="3841" width="6.7109375" style="40" customWidth="1"/>
    <col min="3842" max="3842" width="33.7109375" style="40" customWidth="1"/>
    <col min="3843" max="3843" width="11.7109375" style="40" customWidth="1"/>
    <col min="3844" max="3844" width="8.7109375" style="40" customWidth="1"/>
    <col min="3845" max="3845" width="17.7109375" style="40" customWidth="1"/>
    <col min="3846" max="3847" width="7.7109375" style="40" customWidth="1"/>
    <col min="3848" max="4096" width="9.140625" style="40"/>
    <col min="4097" max="4097" width="6.7109375" style="40" customWidth="1"/>
    <col min="4098" max="4098" width="33.7109375" style="40" customWidth="1"/>
    <col min="4099" max="4099" width="11.7109375" style="40" customWidth="1"/>
    <col min="4100" max="4100" width="8.7109375" style="40" customWidth="1"/>
    <col min="4101" max="4101" width="17.7109375" style="40" customWidth="1"/>
    <col min="4102" max="4103" width="7.7109375" style="40" customWidth="1"/>
    <col min="4104" max="4352" width="9.140625" style="40"/>
    <col min="4353" max="4353" width="6.7109375" style="40" customWidth="1"/>
    <col min="4354" max="4354" width="33.7109375" style="40" customWidth="1"/>
    <col min="4355" max="4355" width="11.7109375" style="40" customWidth="1"/>
    <col min="4356" max="4356" width="8.7109375" style="40" customWidth="1"/>
    <col min="4357" max="4357" width="17.7109375" style="40" customWidth="1"/>
    <col min="4358" max="4359" width="7.7109375" style="40" customWidth="1"/>
    <col min="4360" max="4608" width="9.140625" style="40"/>
    <col min="4609" max="4609" width="6.7109375" style="40" customWidth="1"/>
    <col min="4610" max="4610" width="33.7109375" style="40" customWidth="1"/>
    <col min="4611" max="4611" width="11.7109375" style="40" customWidth="1"/>
    <col min="4612" max="4612" width="8.7109375" style="40" customWidth="1"/>
    <col min="4613" max="4613" width="17.7109375" style="40" customWidth="1"/>
    <col min="4614" max="4615" width="7.7109375" style="40" customWidth="1"/>
    <col min="4616" max="4864" width="9.140625" style="40"/>
    <col min="4865" max="4865" width="6.7109375" style="40" customWidth="1"/>
    <col min="4866" max="4866" width="33.7109375" style="40" customWidth="1"/>
    <col min="4867" max="4867" width="11.7109375" style="40" customWidth="1"/>
    <col min="4868" max="4868" width="8.7109375" style="40" customWidth="1"/>
    <col min="4869" max="4869" width="17.7109375" style="40" customWidth="1"/>
    <col min="4870" max="4871" width="7.7109375" style="40" customWidth="1"/>
    <col min="4872" max="5120" width="9.140625" style="40"/>
    <col min="5121" max="5121" width="6.7109375" style="40" customWidth="1"/>
    <col min="5122" max="5122" width="33.7109375" style="40" customWidth="1"/>
    <col min="5123" max="5123" width="11.7109375" style="40" customWidth="1"/>
    <col min="5124" max="5124" width="8.7109375" style="40" customWidth="1"/>
    <col min="5125" max="5125" width="17.7109375" style="40" customWidth="1"/>
    <col min="5126" max="5127" width="7.7109375" style="40" customWidth="1"/>
    <col min="5128" max="5376" width="9.140625" style="40"/>
    <col min="5377" max="5377" width="6.7109375" style="40" customWidth="1"/>
    <col min="5378" max="5378" width="33.7109375" style="40" customWidth="1"/>
    <col min="5379" max="5379" width="11.7109375" style="40" customWidth="1"/>
    <col min="5380" max="5380" width="8.7109375" style="40" customWidth="1"/>
    <col min="5381" max="5381" width="17.7109375" style="40" customWidth="1"/>
    <col min="5382" max="5383" width="7.7109375" style="40" customWidth="1"/>
    <col min="5384" max="5632" width="9.140625" style="40"/>
    <col min="5633" max="5633" width="6.7109375" style="40" customWidth="1"/>
    <col min="5634" max="5634" width="33.7109375" style="40" customWidth="1"/>
    <col min="5635" max="5635" width="11.7109375" style="40" customWidth="1"/>
    <col min="5636" max="5636" width="8.7109375" style="40" customWidth="1"/>
    <col min="5637" max="5637" width="17.7109375" style="40" customWidth="1"/>
    <col min="5638" max="5639" width="7.7109375" style="40" customWidth="1"/>
    <col min="5640" max="5888" width="9.140625" style="40"/>
    <col min="5889" max="5889" width="6.7109375" style="40" customWidth="1"/>
    <col min="5890" max="5890" width="33.7109375" style="40" customWidth="1"/>
    <col min="5891" max="5891" width="11.7109375" style="40" customWidth="1"/>
    <col min="5892" max="5892" width="8.7109375" style="40" customWidth="1"/>
    <col min="5893" max="5893" width="17.7109375" style="40" customWidth="1"/>
    <col min="5894" max="5895" width="7.7109375" style="40" customWidth="1"/>
    <col min="5896" max="6144" width="9.140625" style="40"/>
    <col min="6145" max="6145" width="6.7109375" style="40" customWidth="1"/>
    <col min="6146" max="6146" width="33.7109375" style="40" customWidth="1"/>
    <col min="6147" max="6147" width="11.7109375" style="40" customWidth="1"/>
    <col min="6148" max="6148" width="8.7109375" style="40" customWidth="1"/>
    <col min="6149" max="6149" width="17.7109375" style="40" customWidth="1"/>
    <col min="6150" max="6151" width="7.7109375" style="40" customWidth="1"/>
    <col min="6152" max="6400" width="9.140625" style="40"/>
    <col min="6401" max="6401" width="6.7109375" style="40" customWidth="1"/>
    <col min="6402" max="6402" width="33.7109375" style="40" customWidth="1"/>
    <col min="6403" max="6403" width="11.7109375" style="40" customWidth="1"/>
    <col min="6404" max="6404" width="8.7109375" style="40" customWidth="1"/>
    <col min="6405" max="6405" width="17.7109375" style="40" customWidth="1"/>
    <col min="6406" max="6407" width="7.7109375" style="40" customWidth="1"/>
    <col min="6408" max="6656" width="9.140625" style="40"/>
    <col min="6657" max="6657" width="6.7109375" style="40" customWidth="1"/>
    <col min="6658" max="6658" width="33.7109375" style="40" customWidth="1"/>
    <col min="6659" max="6659" width="11.7109375" style="40" customWidth="1"/>
    <col min="6660" max="6660" width="8.7109375" style="40" customWidth="1"/>
    <col min="6661" max="6661" width="17.7109375" style="40" customWidth="1"/>
    <col min="6662" max="6663" width="7.7109375" style="40" customWidth="1"/>
    <col min="6664" max="6912" width="9.140625" style="40"/>
    <col min="6913" max="6913" width="6.7109375" style="40" customWidth="1"/>
    <col min="6914" max="6914" width="33.7109375" style="40" customWidth="1"/>
    <col min="6915" max="6915" width="11.7109375" style="40" customWidth="1"/>
    <col min="6916" max="6916" width="8.7109375" style="40" customWidth="1"/>
    <col min="6917" max="6917" width="17.7109375" style="40" customWidth="1"/>
    <col min="6918" max="6919" width="7.7109375" style="40" customWidth="1"/>
    <col min="6920" max="7168" width="9.140625" style="40"/>
    <col min="7169" max="7169" width="6.7109375" style="40" customWidth="1"/>
    <col min="7170" max="7170" width="33.7109375" style="40" customWidth="1"/>
    <col min="7171" max="7171" width="11.7109375" style="40" customWidth="1"/>
    <col min="7172" max="7172" width="8.7109375" style="40" customWidth="1"/>
    <col min="7173" max="7173" width="17.7109375" style="40" customWidth="1"/>
    <col min="7174" max="7175" width="7.7109375" style="40" customWidth="1"/>
    <col min="7176" max="7424" width="9.140625" style="40"/>
    <col min="7425" max="7425" width="6.7109375" style="40" customWidth="1"/>
    <col min="7426" max="7426" width="33.7109375" style="40" customWidth="1"/>
    <col min="7427" max="7427" width="11.7109375" style="40" customWidth="1"/>
    <col min="7428" max="7428" width="8.7109375" style="40" customWidth="1"/>
    <col min="7429" max="7429" width="17.7109375" style="40" customWidth="1"/>
    <col min="7430" max="7431" width="7.7109375" style="40" customWidth="1"/>
    <col min="7432" max="7680" width="9.140625" style="40"/>
    <col min="7681" max="7681" width="6.7109375" style="40" customWidth="1"/>
    <col min="7682" max="7682" width="33.7109375" style="40" customWidth="1"/>
    <col min="7683" max="7683" width="11.7109375" style="40" customWidth="1"/>
    <col min="7684" max="7684" width="8.7109375" style="40" customWidth="1"/>
    <col min="7685" max="7685" width="17.7109375" style="40" customWidth="1"/>
    <col min="7686" max="7687" width="7.7109375" style="40" customWidth="1"/>
    <col min="7688" max="7936" width="9.140625" style="40"/>
    <col min="7937" max="7937" width="6.7109375" style="40" customWidth="1"/>
    <col min="7938" max="7938" width="33.7109375" style="40" customWidth="1"/>
    <col min="7939" max="7939" width="11.7109375" style="40" customWidth="1"/>
    <col min="7940" max="7940" width="8.7109375" style="40" customWidth="1"/>
    <col min="7941" max="7941" width="17.7109375" style="40" customWidth="1"/>
    <col min="7942" max="7943" width="7.7109375" style="40" customWidth="1"/>
    <col min="7944" max="8192" width="9.140625" style="40"/>
    <col min="8193" max="8193" width="6.7109375" style="40" customWidth="1"/>
    <col min="8194" max="8194" width="33.7109375" style="40" customWidth="1"/>
    <col min="8195" max="8195" width="11.7109375" style="40" customWidth="1"/>
    <col min="8196" max="8196" width="8.7109375" style="40" customWidth="1"/>
    <col min="8197" max="8197" width="17.7109375" style="40" customWidth="1"/>
    <col min="8198" max="8199" width="7.7109375" style="40" customWidth="1"/>
    <col min="8200" max="8448" width="9.140625" style="40"/>
    <col min="8449" max="8449" width="6.7109375" style="40" customWidth="1"/>
    <col min="8450" max="8450" width="33.7109375" style="40" customWidth="1"/>
    <col min="8451" max="8451" width="11.7109375" style="40" customWidth="1"/>
    <col min="8452" max="8452" width="8.7109375" style="40" customWidth="1"/>
    <col min="8453" max="8453" width="17.7109375" style="40" customWidth="1"/>
    <col min="8454" max="8455" width="7.7109375" style="40" customWidth="1"/>
    <col min="8456" max="8704" width="9.140625" style="40"/>
    <col min="8705" max="8705" width="6.7109375" style="40" customWidth="1"/>
    <col min="8706" max="8706" width="33.7109375" style="40" customWidth="1"/>
    <col min="8707" max="8707" width="11.7109375" style="40" customWidth="1"/>
    <col min="8708" max="8708" width="8.7109375" style="40" customWidth="1"/>
    <col min="8709" max="8709" width="17.7109375" style="40" customWidth="1"/>
    <col min="8710" max="8711" width="7.7109375" style="40" customWidth="1"/>
    <col min="8712" max="8960" width="9.140625" style="40"/>
    <col min="8961" max="8961" width="6.7109375" style="40" customWidth="1"/>
    <col min="8962" max="8962" width="33.7109375" style="40" customWidth="1"/>
    <col min="8963" max="8963" width="11.7109375" style="40" customWidth="1"/>
    <col min="8964" max="8964" width="8.7109375" style="40" customWidth="1"/>
    <col min="8965" max="8965" width="17.7109375" style="40" customWidth="1"/>
    <col min="8966" max="8967" width="7.7109375" style="40" customWidth="1"/>
    <col min="8968" max="9216" width="9.140625" style="40"/>
    <col min="9217" max="9217" width="6.7109375" style="40" customWidth="1"/>
    <col min="9218" max="9218" width="33.7109375" style="40" customWidth="1"/>
    <col min="9219" max="9219" width="11.7109375" style="40" customWidth="1"/>
    <col min="9220" max="9220" width="8.7109375" style="40" customWidth="1"/>
    <col min="9221" max="9221" width="17.7109375" style="40" customWidth="1"/>
    <col min="9222" max="9223" width="7.7109375" style="40" customWidth="1"/>
    <col min="9224" max="9472" width="9.140625" style="40"/>
    <col min="9473" max="9473" width="6.7109375" style="40" customWidth="1"/>
    <col min="9474" max="9474" width="33.7109375" style="40" customWidth="1"/>
    <col min="9475" max="9475" width="11.7109375" style="40" customWidth="1"/>
    <col min="9476" max="9476" width="8.7109375" style="40" customWidth="1"/>
    <col min="9477" max="9477" width="17.7109375" style="40" customWidth="1"/>
    <col min="9478" max="9479" width="7.7109375" style="40" customWidth="1"/>
    <col min="9480" max="9728" width="9.140625" style="40"/>
    <col min="9729" max="9729" width="6.7109375" style="40" customWidth="1"/>
    <col min="9730" max="9730" width="33.7109375" style="40" customWidth="1"/>
    <col min="9731" max="9731" width="11.7109375" style="40" customWidth="1"/>
    <col min="9732" max="9732" width="8.7109375" style="40" customWidth="1"/>
    <col min="9733" max="9733" width="17.7109375" style="40" customWidth="1"/>
    <col min="9734" max="9735" width="7.7109375" style="40" customWidth="1"/>
    <col min="9736" max="9984" width="9.140625" style="40"/>
    <col min="9985" max="9985" width="6.7109375" style="40" customWidth="1"/>
    <col min="9986" max="9986" width="33.7109375" style="40" customWidth="1"/>
    <col min="9987" max="9987" width="11.7109375" style="40" customWidth="1"/>
    <col min="9988" max="9988" width="8.7109375" style="40" customWidth="1"/>
    <col min="9989" max="9989" width="17.7109375" style="40" customWidth="1"/>
    <col min="9990" max="9991" width="7.7109375" style="40" customWidth="1"/>
    <col min="9992" max="10240" width="9.140625" style="40"/>
    <col min="10241" max="10241" width="6.7109375" style="40" customWidth="1"/>
    <col min="10242" max="10242" width="33.7109375" style="40" customWidth="1"/>
    <col min="10243" max="10243" width="11.7109375" style="40" customWidth="1"/>
    <col min="10244" max="10244" width="8.7109375" style="40" customWidth="1"/>
    <col min="10245" max="10245" width="17.7109375" style="40" customWidth="1"/>
    <col min="10246" max="10247" width="7.7109375" style="40" customWidth="1"/>
    <col min="10248" max="10496" width="9.140625" style="40"/>
    <col min="10497" max="10497" width="6.7109375" style="40" customWidth="1"/>
    <col min="10498" max="10498" width="33.7109375" style="40" customWidth="1"/>
    <col min="10499" max="10499" width="11.7109375" style="40" customWidth="1"/>
    <col min="10500" max="10500" width="8.7109375" style="40" customWidth="1"/>
    <col min="10501" max="10501" width="17.7109375" style="40" customWidth="1"/>
    <col min="10502" max="10503" width="7.7109375" style="40" customWidth="1"/>
    <col min="10504" max="10752" width="9.140625" style="40"/>
    <col min="10753" max="10753" width="6.7109375" style="40" customWidth="1"/>
    <col min="10754" max="10754" width="33.7109375" style="40" customWidth="1"/>
    <col min="10755" max="10755" width="11.7109375" style="40" customWidth="1"/>
    <col min="10756" max="10756" width="8.7109375" style="40" customWidth="1"/>
    <col min="10757" max="10757" width="17.7109375" style="40" customWidth="1"/>
    <col min="10758" max="10759" width="7.7109375" style="40" customWidth="1"/>
    <col min="10760" max="11008" width="9.140625" style="40"/>
    <col min="11009" max="11009" width="6.7109375" style="40" customWidth="1"/>
    <col min="11010" max="11010" width="33.7109375" style="40" customWidth="1"/>
    <col min="11011" max="11011" width="11.7109375" style="40" customWidth="1"/>
    <col min="11012" max="11012" width="8.7109375" style="40" customWidth="1"/>
    <col min="11013" max="11013" width="17.7109375" style="40" customWidth="1"/>
    <col min="11014" max="11015" width="7.7109375" style="40" customWidth="1"/>
    <col min="11016" max="11264" width="9.140625" style="40"/>
    <col min="11265" max="11265" width="6.7109375" style="40" customWidth="1"/>
    <col min="11266" max="11266" width="33.7109375" style="40" customWidth="1"/>
    <col min="11267" max="11267" width="11.7109375" style="40" customWidth="1"/>
    <col min="11268" max="11268" width="8.7109375" style="40" customWidth="1"/>
    <col min="11269" max="11269" width="17.7109375" style="40" customWidth="1"/>
    <col min="11270" max="11271" width="7.7109375" style="40" customWidth="1"/>
    <col min="11272" max="11520" width="9.140625" style="40"/>
    <col min="11521" max="11521" width="6.7109375" style="40" customWidth="1"/>
    <col min="11522" max="11522" width="33.7109375" style="40" customWidth="1"/>
    <col min="11523" max="11523" width="11.7109375" style="40" customWidth="1"/>
    <col min="11524" max="11524" width="8.7109375" style="40" customWidth="1"/>
    <col min="11525" max="11525" width="17.7109375" style="40" customWidth="1"/>
    <col min="11526" max="11527" width="7.7109375" style="40" customWidth="1"/>
    <col min="11528" max="11776" width="9.140625" style="40"/>
    <col min="11777" max="11777" width="6.7109375" style="40" customWidth="1"/>
    <col min="11778" max="11778" width="33.7109375" style="40" customWidth="1"/>
    <col min="11779" max="11779" width="11.7109375" style="40" customWidth="1"/>
    <col min="11780" max="11780" width="8.7109375" style="40" customWidth="1"/>
    <col min="11781" max="11781" width="17.7109375" style="40" customWidth="1"/>
    <col min="11782" max="11783" width="7.7109375" style="40" customWidth="1"/>
    <col min="11784" max="12032" width="9.140625" style="40"/>
    <col min="12033" max="12033" width="6.7109375" style="40" customWidth="1"/>
    <col min="12034" max="12034" width="33.7109375" style="40" customWidth="1"/>
    <col min="12035" max="12035" width="11.7109375" style="40" customWidth="1"/>
    <col min="12036" max="12036" width="8.7109375" style="40" customWidth="1"/>
    <col min="12037" max="12037" width="17.7109375" style="40" customWidth="1"/>
    <col min="12038" max="12039" width="7.7109375" style="40" customWidth="1"/>
    <col min="12040" max="12288" width="9.140625" style="40"/>
    <col min="12289" max="12289" width="6.7109375" style="40" customWidth="1"/>
    <col min="12290" max="12290" width="33.7109375" style="40" customWidth="1"/>
    <col min="12291" max="12291" width="11.7109375" style="40" customWidth="1"/>
    <col min="12292" max="12292" width="8.7109375" style="40" customWidth="1"/>
    <col min="12293" max="12293" width="17.7109375" style="40" customWidth="1"/>
    <col min="12294" max="12295" width="7.7109375" style="40" customWidth="1"/>
    <col min="12296" max="12544" width="9.140625" style="40"/>
    <col min="12545" max="12545" width="6.7109375" style="40" customWidth="1"/>
    <col min="12546" max="12546" width="33.7109375" style="40" customWidth="1"/>
    <col min="12547" max="12547" width="11.7109375" style="40" customWidth="1"/>
    <col min="12548" max="12548" width="8.7109375" style="40" customWidth="1"/>
    <col min="12549" max="12549" width="17.7109375" style="40" customWidth="1"/>
    <col min="12550" max="12551" width="7.7109375" style="40" customWidth="1"/>
    <col min="12552" max="12800" width="9.140625" style="40"/>
    <col min="12801" max="12801" width="6.7109375" style="40" customWidth="1"/>
    <col min="12802" max="12802" width="33.7109375" style="40" customWidth="1"/>
    <col min="12803" max="12803" width="11.7109375" style="40" customWidth="1"/>
    <col min="12804" max="12804" width="8.7109375" style="40" customWidth="1"/>
    <col min="12805" max="12805" width="17.7109375" style="40" customWidth="1"/>
    <col min="12806" max="12807" width="7.7109375" style="40" customWidth="1"/>
    <col min="12808" max="13056" width="9.140625" style="40"/>
    <col min="13057" max="13057" width="6.7109375" style="40" customWidth="1"/>
    <col min="13058" max="13058" width="33.7109375" style="40" customWidth="1"/>
    <col min="13059" max="13059" width="11.7109375" style="40" customWidth="1"/>
    <col min="13060" max="13060" width="8.7109375" style="40" customWidth="1"/>
    <col min="13061" max="13061" width="17.7109375" style="40" customWidth="1"/>
    <col min="13062" max="13063" width="7.7109375" style="40" customWidth="1"/>
    <col min="13064" max="13312" width="9.140625" style="40"/>
    <col min="13313" max="13313" width="6.7109375" style="40" customWidth="1"/>
    <col min="13314" max="13314" width="33.7109375" style="40" customWidth="1"/>
    <col min="13315" max="13315" width="11.7109375" style="40" customWidth="1"/>
    <col min="13316" max="13316" width="8.7109375" style="40" customWidth="1"/>
    <col min="13317" max="13317" width="17.7109375" style="40" customWidth="1"/>
    <col min="13318" max="13319" width="7.7109375" style="40" customWidth="1"/>
    <col min="13320" max="13568" width="9.140625" style="40"/>
    <col min="13569" max="13569" width="6.7109375" style="40" customWidth="1"/>
    <col min="13570" max="13570" width="33.7109375" style="40" customWidth="1"/>
    <col min="13571" max="13571" width="11.7109375" style="40" customWidth="1"/>
    <col min="13572" max="13572" width="8.7109375" style="40" customWidth="1"/>
    <col min="13573" max="13573" width="17.7109375" style="40" customWidth="1"/>
    <col min="13574" max="13575" width="7.7109375" style="40" customWidth="1"/>
    <col min="13576" max="13824" width="9.140625" style="40"/>
    <col min="13825" max="13825" width="6.7109375" style="40" customWidth="1"/>
    <col min="13826" max="13826" width="33.7109375" style="40" customWidth="1"/>
    <col min="13827" max="13827" width="11.7109375" style="40" customWidth="1"/>
    <col min="13828" max="13828" width="8.7109375" style="40" customWidth="1"/>
    <col min="13829" max="13829" width="17.7109375" style="40" customWidth="1"/>
    <col min="13830" max="13831" width="7.7109375" style="40" customWidth="1"/>
    <col min="13832" max="14080" width="9.140625" style="40"/>
    <col min="14081" max="14081" width="6.7109375" style="40" customWidth="1"/>
    <col min="14082" max="14082" width="33.7109375" style="40" customWidth="1"/>
    <col min="14083" max="14083" width="11.7109375" style="40" customWidth="1"/>
    <col min="14084" max="14084" width="8.7109375" style="40" customWidth="1"/>
    <col min="14085" max="14085" width="17.7109375" style="40" customWidth="1"/>
    <col min="14086" max="14087" width="7.7109375" style="40" customWidth="1"/>
    <col min="14088" max="14336" width="9.140625" style="40"/>
    <col min="14337" max="14337" width="6.7109375" style="40" customWidth="1"/>
    <col min="14338" max="14338" width="33.7109375" style="40" customWidth="1"/>
    <col min="14339" max="14339" width="11.7109375" style="40" customWidth="1"/>
    <col min="14340" max="14340" width="8.7109375" style="40" customWidth="1"/>
    <col min="14341" max="14341" width="17.7109375" style="40" customWidth="1"/>
    <col min="14342" max="14343" width="7.7109375" style="40" customWidth="1"/>
    <col min="14344" max="14592" width="9.140625" style="40"/>
    <col min="14593" max="14593" width="6.7109375" style="40" customWidth="1"/>
    <col min="14594" max="14594" width="33.7109375" style="40" customWidth="1"/>
    <col min="14595" max="14595" width="11.7109375" style="40" customWidth="1"/>
    <col min="14596" max="14596" width="8.7109375" style="40" customWidth="1"/>
    <col min="14597" max="14597" width="17.7109375" style="40" customWidth="1"/>
    <col min="14598" max="14599" width="7.7109375" style="40" customWidth="1"/>
    <col min="14600" max="14848" width="9.140625" style="40"/>
    <col min="14849" max="14849" width="6.7109375" style="40" customWidth="1"/>
    <col min="14850" max="14850" width="33.7109375" style="40" customWidth="1"/>
    <col min="14851" max="14851" width="11.7109375" style="40" customWidth="1"/>
    <col min="14852" max="14852" width="8.7109375" style="40" customWidth="1"/>
    <col min="14853" max="14853" width="17.7109375" style="40" customWidth="1"/>
    <col min="14854" max="14855" width="7.7109375" style="40" customWidth="1"/>
    <col min="14856" max="15104" width="9.140625" style="40"/>
    <col min="15105" max="15105" width="6.7109375" style="40" customWidth="1"/>
    <col min="15106" max="15106" width="33.7109375" style="40" customWidth="1"/>
    <col min="15107" max="15107" width="11.7109375" style="40" customWidth="1"/>
    <col min="15108" max="15108" width="8.7109375" style="40" customWidth="1"/>
    <col min="15109" max="15109" width="17.7109375" style="40" customWidth="1"/>
    <col min="15110" max="15111" width="7.7109375" style="40" customWidth="1"/>
    <col min="15112" max="15360" width="9.140625" style="40"/>
    <col min="15361" max="15361" width="6.7109375" style="40" customWidth="1"/>
    <col min="15362" max="15362" width="33.7109375" style="40" customWidth="1"/>
    <col min="15363" max="15363" width="11.7109375" style="40" customWidth="1"/>
    <col min="15364" max="15364" width="8.7109375" style="40" customWidth="1"/>
    <col min="15365" max="15365" width="17.7109375" style="40" customWidth="1"/>
    <col min="15366" max="15367" width="7.7109375" style="40" customWidth="1"/>
    <col min="15368" max="15616" width="9.140625" style="40"/>
    <col min="15617" max="15617" width="6.7109375" style="40" customWidth="1"/>
    <col min="15618" max="15618" width="33.7109375" style="40" customWidth="1"/>
    <col min="15619" max="15619" width="11.7109375" style="40" customWidth="1"/>
    <col min="15620" max="15620" width="8.7109375" style="40" customWidth="1"/>
    <col min="15621" max="15621" width="17.7109375" style="40" customWidth="1"/>
    <col min="15622" max="15623" width="7.7109375" style="40" customWidth="1"/>
    <col min="15624" max="15872" width="9.140625" style="40"/>
    <col min="15873" max="15873" width="6.7109375" style="40" customWidth="1"/>
    <col min="15874" max="15874" width="33.7109375" style="40" customWidth="1"/>
    <col min="15875" max="15875" width="11.7109375" style="40" customWidth="1"/>
    <col min="15876" max="15876" width="8.7109375" style="40" customWidth="1"/>
    <col min="15877" max="15877" width="17.7109375" style="40" customWidth="1"/>
    <col min="15878" max="15879" width="7.7109375" style="40" customWidth="1"/>
    <col min="15880" max="16128" width="9.140625" style="40"/>
    <col min="16129" max="16129" width="6.7109375" style="40" customWidth="1"/>
    <col min="16130" max="16130" width="33.7109375" style="40" customWidth="1"/>
    <col min="16131" max="16131" width="11.7109375" style="40" customWidth="1"/>
    <col min="16132" max="16132" width="8.7109375" style="40" customWidth="1"/>
    <col min="16133" max="16133" width="17.7109375" style="40" customWidth="1"/>
    <col min="16134" max="16135" width="7.7109375" style="40" customWidth="1"/>
    <col min="16136" max="16384" width="9.140625" style="40"/>
  </cols>
  <sheetData>
    <row r="1" spans="1:7" ht="51" customHeight="1" x14ac:dyDescent="0.25">
      <c r="A1" s="189"/>
      <c r="B1" s="180"/>
      <c r="C1" s="360" t="s">
        <v>1080</v>
      </c>
      <c r="D1" s="360"/>
      <c r="E1" s="360"/>
      <c r="F1" s="360"/>
      <c r="G1" s="181"/>
    </row>
    <row r="2" spans="1:7" ht="17.25" customHeight="1" thickBot="1" x14ac:dyDescent="0.3">
      <c r="A2" s="361" t="s">
        <v>1061</v>
      </c>
      <c r="B2" s="362"/>
      <c r="C2" s="362"/>
      <c r="D2" s="362"/>
      <c r="E2" s="362"/>
      <c r="F2" s="362"/>
      <c r="G2" s="363"/>
    </row>
    <row r="3" spans="1:7" s="28" customFormat="1" ht="10.5" customHeight="1" thickBot="1" x14ac:dyDescent="0.3">
      <c r="A3" s="228" t="s">
        <v>6</v>
      </c>
      <c r="B3" s="229" t="s">
        <v>13</v>
      </c>
      <c r="C3" s="230" t="s">
        <v>7</v>
      </c>
      <c r="D3" s="230" t="s">
        <v>14</v>
      </c>
      <c r="E3" s="230" t="s">
        <v>8</v>
      </c>
      <c r="F3" s="230" t="s">
        <v>9</v>
      </c>
      <c r="G3" s="231" t="s">
        <v>10</v>
      </c>
    </row>
    <row r="4" spans="1:7" s="28" customFormat="1" ht="10.5" customHeight="1" x14ac:dyDescent="0.25">
      <c r="A4" s="48">
        <v>1</v>
      </c>
      <c r="B4" s="26" t="s">
        <v>127</v>
      </c>
      <c r="C4" s="25" t="s">
        <v>1117</v>
      </c>
      <c r="D4" s="26">
        <v>520</v>
      </c>
      <c r="E4" s="24" t="s">
        <v>22</v>
      </c>
      <c r="F4" s="25"/>
      <c r="G4" s="137" t="s">
        <v>580</v>
      </c>
    </row>
    <row r="5" spans="1:7" s="28" customFormat="1" ht="10.5" customHeight="1" x14ac:dyDescent="0.25">
      <c r="A5" s="48">
        <f t="shared" ref="A5:A26" si="0">A4+1</f>
        <v>2</v>
      </c>
      <c r="B5" s="26" t="s">
        <v>20</v>
      </c>
      <c r="C5" s="25" t="s">
        <v>223</v>
      </c>
      <c r="D5" s="26">
        <v>668</v>
      </c>
      <c r="E5" s="24" t="s">
        <v>22</v>
      </c>
      <c r="F5" s="25"/>
      <c r="G5" s="137" t="s">
        <v>580</v>
      </c>
    </row>
    <row r="6" spans="1:7" s="28" customFormat="1" ht="10.5" customHeight="1" x14ac:dyDescent="0.25">
      <c r="A6" s="48">
        <f t="shared" si="0"/>
        <v>3</v>
      </c>
      <c r="B6" s="26" t="s">
        <v>952</v>
      </c>
      <c r="C6" s="25" t="s">
        <v>1078</v>
      </c>
      <c r="D6" s="26">
        <v>500</v>
      </c>
      <c r="E6" s="24" t="s">
        <v>22</v>
      </c>
      <c r="F6" s="25" t="s">
        <v>1202</v>
      </c>
      <c r="G6" s="137" t="s">
        <v>580</v>
      </c>
    </row>
    <row r="7" spans="1:7" s="28" customFormat="1" ht="10.5" customHeight="1" x14ac:dyDescent="0.25">
      <c r="A7" s="48">
        <f t="shared" si="0"/>
        <v>4</v>
      </c>
      <c r="B7" s="182" t="s">
        <v>20</v>
      </c>
      <c r="C7" s="183" t="s">
        <v>504</v>
      </c>
      <c r="D7" s="182">
        <v>360</v>
      </c>
      <c r="E7" s="183" t="s">
        <v>22</v>
      </c>
      <c r="F7" s="183"/>
      <c r="G7" s="184" t="s">
        <v>580</v>
      </c>
    </row>
    <row r="8" spans="1:7" s="28" customFormat="1" ht="10.5" customHeight="1" x14ac:dyDescent="0.25">
      <c r="A8" s="48">
        <v>5</v>
      </c>
      <c r="B8" s="26" t="s">
        <v>84</v>
      </c>
      <c r="C8" s="25" t="s">
        <v>505</v>
      </c>
      <c r="D8" s="26">
        <v>240</v>
      </c>
      <c r="E8" s="24" t="s">
        <v>22</v>
      </c>
      <c r="F8" s="24"/>
      <c r="G8" s="137" t="s">
        <v>580</v>
      </c>
    </row>
    <row r="9" spans="1:7" s="28" customFormat="1" ht="10.5" customHeight="1" x14ac:dyDescent="0.25">
      <c r="A9" s="48">
        <f t="shared" si="0"/>
        <v>6</v>
      </c>
      <c r="B9" s="26" t="s">
        <v>47</v>
      </c>
      <c r="C9" s="25" t="s">
        <v>559</v>
      </c>
      <c r="D9" s="26">
        <v>270</v>
      </c>
      <c r="E9" s="24" t="s">
        <v>22</v>
      </c>
      <c r="F9" s="24" t="s">
        <v>558</v>
      </c>
      <c r="G9" s="137" t="s">
        <v>580</v>
      </c>
    </row>
    <row r="10" spans="1:7" s="28" customFormat="1" ht="10.5" customHeight="1" x14ac:dyDescent="0.25">
      <c r="A10" s="48">
        <f t="shared" si="0"/>
        <v>7</v>
      </c>
      <c r="B10" s="26" t="s">
        <v>20</v>
      </c>
      <c r="C10" s="25" t="s">
        <v>220</v>
      </c>
      <c r="D10" s="26">
        <v>205</v>
      </c>
      <c r="E10" s="24" t="s">
        <v>22</v>
      </c>
      <c r="F10" s="24"/>
      <c r="G10" s="137" t="s">
        <v>580</v>
      </c>
    </row>
    <row r="11" spans="1:7" s="28" customFormat="1" ht="10.5" customHeight="1" x14ac:dyDescent="0.25">
      <c r="A11" s="48">
        <f t="shared" si="0"/>
        <v>8</v>
      </c>
      <c r="B11" s="26" t="s">
        <v>20</v>
      </c>
      <c r="C11" s="25" t="s">
        <v>221</v>
      </c>
      <c r="D11" s="26">
        <v>180</v>
      </c>
      <c r="E11" s="24" t="s">
        <v>22</v>
      </c>
      <c r="F11" s="24"/>
      <c r="G11" s="137" t="s">
        <v>580</v>
      </c>
    </row>
    <row r="12" spans="1:7" s="28" customFormat="1" ht="10.5" customHeight="1" x14ac:dyDescent="0.25">
      <c r="A12" s="48">
        <f t="shared" si="0"/>
        <v>9</v>
      </c>
      <c r="B12" s="26" t="s">
        <v>20</v>
      </c>
      <c r="C12" s="25" t="s">
        <v>222</v>
      </c>
      <c r="D12" s="26">
        <v>165</v>
      </c>
      <c r="E12" s="45" t="s">
        <v>284</v>
      </c>
      <c r="F12" s="24" t="s">
        <v>562</v>
      </c>
      <c r="G12" s="137" t="s">
        <v>580</v>
      </c>
    </row>
    <row r="13" spans="1:7" s="28" customFormat="1" ht="10.5" customHeight="1" x14ac:dyDescent="0.25">
      <c r="A13" s="48">
        <v>10</v>
      </c>
      <c r="B13" s="26" t="s">
        <v>506</v>
      </c>
      <c r="C13" s="25" t="s">
        <v>380</v>
      </c>
      <c r="D13" s="26">
        <v>40</v>
      </c>
      <c r="E13" s="24" t="s">
        <v>22</v>
      </c>
      <c r="F13" s="24"/>
      <c r="G13" s="137" t="s">
        <v>580</v>
      </c>
    </row>
    <row r="14" spans="1:7" s="28" customFormat="1" ht="10.5" customHeight="1" x14ac:dyDescent="0.25">
      <c r="A14" s="48">
        <f t="shared" si="0"/>
        <v>11</v>
      </c>
      <c r="B14" s="26" t="s">
        <v>20</v>
      </c>
      <c r="C14" s="25" t="s">
        <v>561</v>
      </c>
      <c r="D14" s="26">
        <v>105</v>
      </c>
      <c r="E14" s="24" t="s">
        <v>22</v>
      </c>
      <c r="F14" s="24" t="s">
        <v>558</v>
      </c>
      <c r="G14" s="137" t="s">
        <v>580</v>
      </c>
    </row>
    <row r="15" spans="1:7" s="28" customFormat="1" ht="10.5" customHeight="1" x14ac:dyDescent="0.25">
      <c r="A15" s="48">
        <f t="shared" si="0"/>
        <v>12</v>
      </c>
      <c r="B15" s="26" t="s">
        <v>20</v>
      </c>
      <c r="C15" s="25" t="s">
        <v>563</v>
      </c>
      <c r="D15" s="26">
        <v>240</v>
      </c>
      <c r="E15" s="24" t="s">
        <v>22</v>
      </c>
      <c r="F15" s="24"/>
      <c r="G15" s="137" t="s">
        <v>580</v>
      </c>
    </row>
    <row r="16" spans="1:7" s="28" customFormat="1" ht="10.5" customHeight="1" x14ac:dyDescent="0.25">
      <c r="A16" s="48">
        <f t="shared" si="0"/>
        <v>13</v>
      </c>
      <c r="B16" s="26" t="s">
        <v>47</v>
      </c>
      <c r="C16" s="25" t="s">
        <v>223</v>
      </c>
      <c r="D16" s="26">
        <v>80</v>
      </c>
      <c r="E16" s="24" t="s">
        <v>22</v>
      </c>
      <c r="F16" s="24"/>
      <c r="G16" s="137" t="s">
        <v>580</v>
      </c>
    </row>
    <row r="17" spans="1:7" s="28" customFormat="1" ht="10.5" customHeight="1" x14ac:dyDescent="0.25">
      <c r="A17" s="48">
        <f t="shared" si="0"/>
        <v>14</v>
      </c>
      <c r="B17" s="26" t="s">
        <v>20</v>
      </c>
      <c r="C17" s="25" t="s">
        <v>1118</v>
      </c>
      <c r="D17" s="26">
        <v>160</v>
      </c>
      <c r="E17" s="45" t="s">
        <v>284</v>
      </c>
      <c r="F17" s="24" t="s">
        <v>285</v>
      </c>
      <c r="G17" s="137" t="s">
        <v>580</v>
      </c>
    </row>
    <row r="18" spans="1:7" s="28" customFormat="1" ht="10.5" customHeight="1" x14ac:dyDescent="0.25">
      <c r="A18" s="48">
        <f t="shared" si="0"/>
        <v>15</v>
      </c>
      <c r="B18" s="26" t="s">
        <v>20</v>
      </c>
      <c r="C18" s="25" t="s">
        <v>1115</v>
      </c>
      <c r="D18" s="26">
        <v>225</v>
      </c>
      <c r="E18" s="24" t="s">
        <v>298</v>
      </c>
      <c r="F18" s="24"/>
      <c r="G18" s="137" t="s">
        <v>580</v>
      </c>
    </row>
    <row r="19" spans="1:7" s="28" customFormat="1" ht="10.5" customHeight="1" x14ac:dyDescent="0.25">
      <c r="A19" s="48">
        <f t="shared" si="0"/>
        <v>16</v>
      </c>
      <c r="B19" s="26" t="s">
        <v>20</v>
      </c>
      <c r="C19" s="25" t="s">
        <v>574</v>
      </c>
      <c r="D19" s="26">
        <v>80</v>
      </c>
      <c r="E19" s="24" t="s">
        <v>298</v>
      </c>
      <c r="F19" s="24"/>
      <c r="G19" s="137" t="s">
        <v>580</v>
      </c>
    </row>
    <row r="20" spans="1:7" s="28" customFormat="1" ht="10.5" customHeight="1" x14ac:dyDescent="0.25">
      <c r="A20" s="48">
        <f t="shared" si="0"/>
        <v>17</v>
      </c>
      <c r="B20" s="26" t="s">
        <v>20</v>
      </c>
      <c r="C20" s="25" t="s">
        <v>572</v>
      </c>
      <c r="D20" s="26">
        <v>120</v>
      </c>
      <c r="E20" s="24" t="s">
        <v>298</v>
      </c>
      <c r="F20" s="24" t="s">
        <v>558</v>
      </c>
      <c r="G20" s="137" t="s">
        <v>580</v>
      </c>
    </row>
    <row r="21" spans="1:7" s="28" customFormat="1" ht="10.5" customHeight="1" x14ac:dyDescent="0.25">
      <c r="A21" s="48">
        <f t="shared" si="0"/>
        <v>18</v>
      </c>
      <c r="B21" s="26" t="s">
        <v>20</v>
      </c>
      <c r="C21" s="25" t="s">
        <v>1114</v>
      </c>
      <c r="D21" s="26">
        <v>220</v>
      </c>
      <c r="E21" s="24" t="s">
        <v>298</v>
      </c>
      <c r="F21" s="24" t="s">
        <v>285</v>
      </c>
      <c r="G21" s="137" t="s">
        <v>580</v>
      </c>
    </row>
    <row r="22" spans="1:7" s="28" customFormat="1" ht="10.5" customHeight="1" x14ac:dyDescent="0.25">
      <c r="A22" s="48">
        <f t="shared" si="0"/>
        <v>19</v>
      </c>
      <c r="B22" s="26" t="s">
        <v>84</v>
      </c>
      <c r="C22" s="25" t="s">
        <v>507</v>
      </c>
      <c r="D22" s="26">
        <v>100</v>
      </c>
      <c r="E22" s="24" t="s">
        <v>388</v>
      </c>
      <c r="F22" s="24" t="s">
        <v>285</v>
      </c>
      <c r="G22" s="137" t="s">
        <v>580</v>
      </c>
    </row>
    <row r="23" spans="1:7" s="28" customFormat="1" ht="10.5" customHeight="1" x14ac:dyDescent="0.25">
      <c r="A23" s="48">
        <f t="shared" si="0"/>
        <v>20</v>
      </c>
      <c r="B23" s="26" t="s">
        <v>20</v>
      </c>
      <c r="C23" s="25" t="s">
        <v>1119</v>
      </c>
      <c r="D23" s="26">
        <v>300</v>
      </c>
      <c r="E23" s="24" t="s">
        <v>22</v>
      </c>
      <c r="F23" s="24"/>
      <c r="G23" s="137" t="s">
        <v>580</v>
      </c>
    </row>
    <row r="24" spans="1:7" s="28" customFormat="1" ht="10.5" customHeight="1" x14ac:dyDescent="0.25">
      <c r="A24" s="48">
        <f t="shared" si="0"/>
        <v>21</v>
      </c>
      <c r="B24" s="26" t="s">
        <v>20</v>
      </c>
      <c r="C24" s="25" t="s">
        <v>564</v>
      </c>
      <c r="D24" s="26">
        <v>165</v>
      </c>
      <c r="E24" s="24" t="s">
        <v>284</v>
      </c>
      <c r="F24" s="24"/>
      <c r="G24" s="137" t="s">
        <v>580</v>
      </c>
    </row>
    <row r="25" spans="1:7" s="28" customFormat="1" ht="10.5" customHeight="1" x14ac:dyDescent="0.25">
      <c r="A25" s="48">
        <f t="shared" si="0"/>
        <v>22</v>
      </c>
      <c r="B25" s="26" t="s">
        <v>20</v>
      </c>
      <c r="C25" s="25" t="s">
        <v>554</v>
      </c>
      <c r="D25" s="26">
        <f>175*2</f>
        <v>350</v>
      </c>
      <c r="E25" s="24" t="s">
        <v>284</v>
      </c>
      <c r="F25" s="24" t="s">
        <v>1177</v>
      </c>
      <c r="G25" s="137" t="s">
        <v>580</v>
      </c>
    </row>
    <row r="26" spans="1:7" s="28" customFormat="1" ht="10.5" customHeight="1" x14ac:dyDescent="0.25">
      <c r="A26" s="48">
        <f t="shared" si="0"/>
        <v>23</v>
      </c>
      <c r="B26" s="26" t="s">
        <v>20</v>
      </c>
      <c r="C26" s="25" t="s">
        <v>508</v>
      </c>
      <c r="D26" s="26">
        <v>160</v>
      </c>
      <c r="E26" s="24" t="s">
        <v>22</v>
      </c>
      <c r="F26" s="24"/>
      <c r="G26" s="137" t="s">
        <v>580</v>
      </c>
    </row>
    <row r="27" spans="1:7" s="28" customFormat="1" ht="10.5" customHeight="1" x14ac:dyDescent="0.25">
      <c r="A27" s="48">
        <f t="shared" ref="A27:A91" si="1">A26+1</f>
        <v>24</v>
      </c>
      <c r="B27" s="26" t="s">
        <v>20</v>
      </c>
      <c r="C27" s="25" t="s">
        <v>509</v>
      </c>
      <c r="D27" s="26">
        <v>150</v>
      </c>
      <c r="E27" s="45" t="s">
        <v>284</v>
      </c>
      <c r="F27" s="24" t="s">
        <v>285</v>
      </c>
      <c r="G27" s="137" t="s">
        <v>580</v>
      </c>
    </row>
    <row r="28" spans="1:7" s="28" customFormat="1" ht="10.5" customHeight="1" x14ac:dyDescent="0.25">
      <c r="A28" s="48">
        <f t="shared" si="1"/>
        <v>25</v>
      </c>
      <c r="B28" s="26" t="s">
        <v>47</v>
      </c>
      <c r="C28" s="25" t="s">
        <v>508</v>
      </c>
      <c r="D28" s="26">
        <v>80</v>
      </c>
      <c r="E28" s="45" t="s">
        <v>284</v>
      </c>
      <c r="F28" s="24" t="s">
        <v>285</v>
      </c>
      <c r="G28" s="137" t="s">
        <v>580</v>
      </c>
    </row>
    <row r="29" spans="1:7" s="28" customFormat="1" ht="10.5" customHeight="1" x14ac:dyDescent="0.25">
      <c r="A29" s="48">
        <f t="shared" si="1"/>
        <v>26</v>
      </c>
      <c r="B29" s="26" t="s">
        <v>20</v>
      </c>
      <c r="C29" s="25" t="s">
        <v>224</v>
      </c>
      <c r="D29" s="26">
        <v>335</v>
      </c>
      <c r="E29" s="24" t="s">
        <v>298</v>
      </c>
      <c r="F29" s="45" t="s">
        <v>1048</v>
      </c>
      <c r="G29" s="137" t="s">
        <v>580</v>
      </c>
    </row>
    <row r="30" spans="1:7" s="28" customFormat="1" ht="10.5" customHeight="1" x14ac:dyDescent="0.25">
      <c r="A30" s="48">
        <f t="shared" si="1"/>
        <v>27</v>
      </c>
      <c r="B30" s="26" t="s">
        <v>47</v>
      </c>
      <c r="C30" s="25" t="s">
        <v>510</v>
      </c>
      <c r="D30" s="26">
        <v>60</v>
      </c>
      <c r="E30" s="45" t="s">
        <v>284</v>
      </c>
      <c r="F30" s="24" t="s">
        <v>285</v>
      </c>
      <c r="G30" s="137" t="s">
        <v>580</v>
      </c>
    </row>
    <row r="31" spans="1:7" s="28" customFormat="1" ht="10.5" customHeight="1" x14ac:dyDescent="0.25">
      <c r="A31" s="48">
        <f t="shared" si="1"/>
        <v>28</v>
      </c>
      <c r="B31" s="26" t="s">
        <v>20</v>
      </c>
      <c r="C31" s="25" t="s">
        <v>511</v>
      </c>
      <c r="D31" s="26">
        <v>200</v>
      </c>
      <c r="E31" s="24" t="s">
        <v>298</v>
      </c>
      <c r="F31" s="24" t="s">
        <v>567</v>
      </c>
      <c r="G31" s="137" t="s">
        <v>580</v>
      </c>
    </row>
    <row r="32" spans="1:7" s="28" customFormat="1" ht="10.5" customHeight="1" x14ac:dyDescent="0.25">
      <c r="A32" s="48">
        <f t="shared" si="1"/>
        <v>29</v>
      </c>
      <c r="B32" s="26" t="s">
        <v>84</v>
      </c>
      <c r="C32" s="25" t="s">
        <v>512</v>
      </c>
      <c r="D32" s="26">
        <v>270</v>
      </c>
      <c r="E32" s="45" t="s">
        <v>284</v>
      </c>
      <c r="F32" s="24"/>
      <c r="G32" s="137" t="s">
        <v>580</v>
      </c>
    </row>
    <row r="33" spans="1:7" s="28" customFormat="1" ht="10.5" customHeight="1" x14ac:dyDescent="0.25">
      <c r="A33" s="48">
        <f t="shared" si="1"/>
        <v>30</v>
      </c>
      <c r="B33" s="26" t="s">
        <v>20</v>
      </c>
      <c r="C33" s="25" t="s">
        <v>94</v>
      </c>
      <c r="D33" s="26">
        <v>200</v>
      </c>
      <c r="E33" s="45" t="s">
        <v>284</v>
      </c>
      <c r="F33" s="24"/>
      <c r="G33" s="137" t="s">
        <v>580</v>
      </c>
    </row>
    <row r="34" spans="1:7" s="28" customFormat="1" ht="10.5" customHeight="1" x14ac:dyDescent="0.25">
      <c r="A34" s="48">
        <f t="shared" si="1"/>
        <v>31</v>
      </c>
      <c r="B34" s="26" t="s">
        <v>20</v>
      </c>
      <c r="C34" s="25" t="s">
        <v>226</v>
      </c>
      <c r="D34" s="26">
        <f>300*2</f>
        <v>600</v>
      </c>
      <c r="E34" s="45" t="s">
        <v>284</v>
      </c>
      <c r="F34" s="24" t="s">
        <v>1177</v>
      </c>
      <c r="G34" s="137" t="s">
        <v>580</v>
      </c>
    </row>
    <row r="35" spans="1:7" s="28" customFormat="1" ht="10.5" customHeight="1" x14ac:dyDescent="0.25">
      <c r="A35" s="48">
        <f t="shared" si="1"/>
        <v>32</v>
      </c>
      <c r="B35" s="26" t="s">
        <v>20</v>
      </c>
      <c r="C35" s="25" t="s">
        <v>513</v>
      </c>
      <c r="D35" s="26">
        <v>170</v>
      </c>
      <c r="E35" s="45" t="s">
        <v>284</v>
      </c>
      <c r="F35" s="24" t="s">
        <v>285</v>
      </c>
      <c r="G35" s="137" t="s">
        <v>580</v>
      </c>
    </row>
    <row r="36" spans="1:7" s="28" customFormat="1" ht="10.5" customHeight="1" x14ac:dyDescent="0.25">
      <c r="A36" s="48">
        <f t="shared" si="1"/>
        <v>33</v>
      </c>
      <c r="B36" s="26" t="s">
        <v>20</v>
      </c>
      <c r="C36" s="25" t="s">
        <v>514</v>
      </c>
      <c r="D36" s="26">
        <v>120</v>
      </c>
      <c r="E36" s="45" t="s">
        <v>284</v>
      </c>
      <c r="F36" s="24"/>
      <c r="G36" s="137" t="s">
        <v>580</v>
      </c>
    </row>
    <row r="37" spans="1:7" s="28" customFormat="1" ht="10.5" customHeight="1" x14ac:dyDescent="0.25">
      <c r="A37" s="48">
        <f t="shared" si="1"/>
        <v>34</v>
      </c>
      <c r="B37" s="26" t="s">
        <v>20</v>
      </c>
      <c r="C37" s="25" t="s">
        <v>228</v>
      </c>
      <c r="D37" s="26">
        <v>220</v>
      </c>
      <c r="E37" s="45" t="s">
        <v>284</v>
      </c>
      <c r="F37" s="24"/>
      <c r="G37" s="137" t="s">
        <v>580</v>
      </c>
    </row>
    <row r="38" spans="1:7" s="28" customFormat="1" ht="10.5" customHeight="1" x14ac:dyDescent="0.25">
      <c r="A38" s="48">
        <f t="shared" si="1"/>
        <v>35</v>
      </c>
      <c r="B38" s="26" t="s">
        <v>20</v>
      </c>
      <c r="C38" s="25" t="s">
        <v>227</v>
      </c>
      <c r="D38" s="26">
        <v>230</v>
      </c>
      <c r="E38" s="24" t="s">
        <v>22</v>
      </c>
      <c r="F38" s="45" t="s">
        <v>560</v>
      </c>
      <c r="G38" s="137" t="s">
        <v>580</v>
      </c>
    </row>
    <row r="39" spans="1:7" s="28" customFormat="1" ht="10.5" customHeight="1" x14ac:dyDescent="0.25">
      <c r="A39" s="48">
        <f t="shared" si="1"/>
        <v>36</v>
      </c>
      <c r="B39" s="26" t="s">
        <v>20</v>
      </c>
      <c r="C39" s="25" t="s">
        <v>236</v>
      </c>
      <c r="D39" s="26">
        <v>1190</v>
      </c>
      <c r="E39" s="24" t="s">
        <v>22</v>
      </c>
      <c r="F39" s="24"/>
      <c r="G39" s="137" t="s">
        <v>580</v>
      </c>
    </row>
    <row r="40" spans="1:7" s="28" customFormat="1" ht="10.5" customHeight="1" x14ac:dyDescent="0.25">
      <c r="A40" s="48">
        <v>37</v>
      </c>
      <c r="B40" s="26" t="s">
        <v>20</v>
      </c>
      <c r="C40" s="25" t="s">
        <v>1126</v>
      </c>
      <c r="D40" s="26">
        <v>654</v>
      </c>
      <c r="E40" s="45" t="s">
        <v>284</v>
      </c>
      <c r="F40" s="24"/>
      <c r="G40" s="137" t="s">
        <v>580</v>
      </c>
    </row>
    <row r="41" spans="1:7" s="28" customFormat="1" ht="10.5" customHeight="1" x14ac:dyDescent="0.25">
      <c r="A41" s="48">
        <v>38</v>
      </c>
      <c r="B41" s="26" t="s">
        <v>87</v>
      </c>
      <c r="C41" s="25" t="s">
        <v>530</v>
      </c>
      <c r="D41" s="26">
        <v>710</v>
      </c>
      <c r="E41" s="45" t="s">
        <v>284</v>
      </c>
      <c r="F41" s="24"/>
      <c r="G41" s="137" t="s">
        <v>580</v>
      </c>
    </row>
    <row r="42" spans="1:7" s="28" customFormat="1" ht="10.5" customHeight="1" x14ac:dyDescent="0.25">
      <c r="A42" s="48">
        <f t="shared" si="1"/>
        <v>39</v>
      </c>
      <c r="B42" s="26" t="s">
        <v>20</v>
      </c>
      <c r="C42" s="25" t="s">
        <v>646</v>
      </c>
      <c r="D42" s="26">
        <v>80</v>
      </c>
      <c r="E42" s="45" t="s">
        <v>284</v>
      </c>
      <c r="F42" s="24"/>
      <c r="G42" s="137" t="s">
        <v>580</v>
      </c>
    </row>
    <row r="43" spans="1:7" s="28" customFormat="1" ht="10.5" customHeight="1" x14ac:dyDescent="0.25">
      <c r="A43" s="48">
        <f t="shared" si="1"/>
        <v>40</v>
      </c>
      <c r="B43" s="26" t="s">
        <v>20</v>
      </c>
      <c r="C43" s="25" t="s">
        <v>531</v>
      </c>
      <c r="D43" s="26">
        <v>450</v>
      </c>
      <c r="E43" s="24" t="s">
        <v>22</v>
      </c>
      <c r="F43" s="24"/>
      <c r="G43" s="137" t="s">
        <v>580</v>
      </c>
    </row>
    <row r="44" spans="1:7" s="28" customFormat="1" ht="10.5" customHeight="1" x14ac:dyDescent="0.25">
      <c r="A44" s="48">
        <f t="shared" si="1"/>
        <v>41</v>
      </c>
      <c r="B44" s="26" t="s">
        <v>20</v>
      </c>
      <c r="C44" s="25" t="s">
        <v>532</v>
      </c>
      <c r="D44" s="26">
        <v>90</v>
      </c>
      <c r="E44" s="24" t="s">
        <v>298</v>
      </c>
      <c r="F44" s="24" t="s">
        <v>285</v>
      </c>
      <c r="G44" s="137" t="s">
        <v>580</v>
      </c>
    </row>
    <row r="45" spans="1:7" s="28" customFormat="1" ht="10.5" customHeight="1" x14ac:dyDescent="0.25">
      <c r="A45" s="48">
        <f t="shared" si="1"/>
        <v>42</v>
      </c>
      <c r="B45" s="26" t="s">
        <v>20</v>
      </c>
      <c r="C45" s="25" t="s">
        <v>237</v>
      </c>
      <c r="D45" s="26">
        <v>360</v>
      </c>
      <c r="E45" s="24" t="s">
        <v>388</v>
      </c>
      <c r="F45" s="45" t="s">
        <v>1048</v>
      </c>
      <c r="G45" s="137" t="s">
        <v>580</v>
      </c>
    </row>
    <row r="46" spans="1:7" s="28" customFormat="1" ht="10.5" customHeight="1" x14ac:dyDescent="0.25">
      <c r="A46" s="48">
        <v>43</v>
      </c>
      <c r="B46" s="26" t="s">
        <v>20</v>
      </c>
      <c r="C46" s="25" t="s">
        <v>533</v>
      </c>
      <c r="D46" s="26">
        <v>125</v>
      </c>
      <c r="E46" s="24" t="s">
        <v>298</v>
      </c>
      <c r="F46" s="24"/>
      <c r="G46" s="137" t="s">
        <v>580</v>
      </c>
    </row>
    <row r="47" spans="1:7" s="28" customFormat="1" ht="10.5" customHeight="1" x14ac:dyDescent="0.25">
      <c r="A47" s="48">
        <v>44</v>
      </c>
      <c r="B47" s="26" t="s">
        <v>20</v>
      </c>
      <c r="C47" s="25" t="s">
        <v>570</v>
      </c>
      <c r="D47" s="26">
        <v>415</v>
      </c>
      <c r="E47" s="24" t="s">
        <v>298</v>
      </c>
      <c r="F47" s="24"/>
      <c r="G47" s="137" t="s">
        <v>580</v>
      </c>
    </row>
    <row r="48" spans="1:7" s="28" customFormat="1" ht="10.5" customHeight="1" x14ac:dyDescent="0.25">
      <c r="A48" s="48">
        <v>45</v>
      </c>
      <c r="B48" s="26" t="s">
        <v>20</v>
      </c>
      <c r="C48" s="25" t="s">
        <v>534</v>
      </c>
      <c r="D48" s="26">
        <v>125</v>
      </c>
      <c r="E48" s="24" t="s">
        <v>298</v>
      </c>
      <c r="F48" s="24"/>
      <c r="G48" s="137" t="s">
        <v>580</v>
      </c>
    </row>
    <row r="49" spans="1:7" s="28" customFormat="1" ht="10.5" customHeight="1" x14ac:dyDescent="0.25">
      <c r="A49" s="48">
        <v>46</v>
      </c>
      <c r="B49" s="26" t="s">
        <v>20</v>
      </c>
      <c r="C49" s="25" t="s">
        <v>571</v>
      </c>
      <c r="D49" s="26">
        <v>125</v>
      </c>
      <c r="E49" s="24" t="s">
        <v>298</v>
      </c>
      <c r="F49" s="24"/>
      <c r="G49" s="137" t="s">
        <v>580</v>
      </c>
    </row>
    <row r="50" spans="1:7" s="28" customFormat="1" ht="10.5" customHeight="1" x14ac:dyDescent="0.25">
      <c r="A50" s="48">
        <v>47</v>
      </c>
      <c r="B50" s="26" t="s">
        <v>20</v>
      </c>
      <c r="C50" s="25" t="s">
        <v>553</v>
      </c>
      <c r="D50" s="26">
        <v>615</v>
      </c>
      <c r="E50" s="24" t="s">
        <v>284</v>
      </c>
      <c r="F50" s="24"/>
      <c r="G50" s="137" t="s">
        <v>580</v>
      </c>
    </row>
    <row r="51" spans="1:7" s="28" customFormat="1" ht="10.5" customHeight="1" x14ac:dyDescent="0.25">
      <c r="A51" s="48">
        <v>48</v>
      </c>
      <c r="B51" s="26" t="s">
        <v>84</v>
      </c>
      <c r="C51" s="25" t="s">
        <v>566</v>
      </c>
      <c r="D51" s="26">
        <v>120</v>
      </c>
      <c r="E51" s="45" t="s">
        <v>284</v>
      </c>
      <c r="F51" s="24"/>
      <c r="G51" s="137" t="s">
        <v>580</v>
      </c>
    </row>
    <row r="52" spans="1:7" s="28" customFormat="1" ht="10.5" customHeight="1" x14ac:dyDescent="0.25">
      <c r="A52" s="48">
        <v>49</v>
      </c>
      <c r="B52" s="26" t="s">
        <v>84</v>
      </c>
      <c r="C52" s="25" t="s">
        <v>566</v>
      </c>
      <c r="D52" s="26">
        <v>364</v>
      </c>
      <c r="E52" s="24" t="s">
        <v>22</v>
      </c>
      <c r="F52" s="24"/>
      <c r="G52" s="137" t="s">
        <v>580</v>
      </c>
    </row>
    <row r="53" spans="1:7" s="28" customFormat="1" ht="10.5" customHeight="1" x14ac:dyDescent="0.25">
      <c r="A53" s="48">
        <v>50</v>
      </c>
      <c r="B53" s="26" t="s">
        <v>84</v>
      </c>
      <c r="C53" s="25" t="s">
        <v>566</v>
      </c>
      <c r="D53" s="26">
        <v>232</v>
      </c>
      <c r="E53" s="24" t="s">
        <v>298</v>
      </c>
      <c r="F53" s="24"/>
      <c r="G53" s="137" t="s">
        <v>580</v>
      </c>
    </row>
    <row r="54" spans="1:7" s="28" customFormat="1" ht="10.5" customHeight="1" x14ac:dyDescent="0.25">
      <c r="A54" s="48">
        <v>51</v>
      </c>
      <c r="B54" s="26" t="s">
        <v>20</v>
      </c>
      <c r="C54" s="25" t="s">
        <v>565</v>
      </c>
      <c r="D54" s="26">
        <v>190</v>
      </c>
      <c r="E54" s="45" t="s">
        <v>284</v>
      </c>
      <c r="F54" s="24"/>
      <c r="G54" s="137" t="str">
        <f>G52</f>
        <v>PORTO DA ALDEIA</v>
      </c>
    </row>
    <row r="55" spans="1:7" s="28" customFormat="1" ht="10.5" customHeight="1" x14ac:dyDescent="0.25">
      <c r="A55" s="48">
        <v>52</v>
      </c>
      <c r="B55" s="26" t="s">
        <v>20</v>
      </c>
      <c r="C55" s="25" t="s">
        <v>555</v>
      </c>
      <c r="D55" s="26">
        <v>120</v>
      </c>
      <c r="E55" s="45" t="s">
        <v>284</v>
      </c>
      <c r="F55" s="24" t="s">
        <v>285</v>
      </c>
      <c r="G55" s="137" t="s">
        <v>580</v>
      </c>
    </row>
    <row r="56" spans="1:7" s="28" customFormat="1" ht="10.5" customHeight="1" x14ac:dyDescent="0.25">
      <c r="A56" s="48">
        <v>53</v>
      </c>
      <c r="B56" s="182" t="s">
        <v>20</v>
      </c>
      <c r="C56" s="190" t="s">
        <v>554</v>
      </c>
      <c r="D56" s="182">
        <v>175</v>
      </c>
      <c r="E56" s="191" t="s">
        <v>284</v>
      </c>
      <c r="F56" s="183"/>
      <c r="G56" s="137" t="s">
        <v>580</v>
      </c>
    </row>
    <row r="57" spans="1:7" s="28" customFormat="1" ht="10.5" customHeight="1" x14ac:dyDescent="0.25">
      <c r="A57" s="48">
        <v>54</v>
      </c>
      <c r="B57" s="26" t="s">
        <v>20</v>
      </c>
      <c r="C57" s="25">
        <v>10</v>
      </c>
      <c r="D57" s="26">
        <v>170</v>
      </c>
      <c r="E57" s="45" t="s">
        <v>284</v>
      </c>
      <c r="F57" s="24"/>
      <c r="G57" s="137" t="str">
        <f t="shared" ref="G57:G58" si="2">G56</f>
        <v>PORTO DA ALDEIA</v>
      </c>
    </row>
    <row r="58" spans="1:7" s="28" customFormat="1" ht="10.5" customHeight="1" thickBot="1" x14ac:dyDescent="0.3">
      <c r="A58" s="337">
        <f>A57+1</f>
        <v>55</v>
      </c>
      <c r="B58" s="89" t="s">
        <v>20</v>
      </c>
      <c r="C58" s="95" t="s">
        <v>573</v>
      </c>
      <c r="D58" s="89">
        <v>50</v>
      </c>
      <c r="E58" s="96" t="s">
        <v>284</v>
      </c>
      <c r="F58" s="90"/>
      <c r="G58" s="338" t="str">
        <f t="shared" si="2"/>
        <v>PORTO DA ALDEIA</v>
      </c>
    </row>
    <row r="59" spans="1:7" s="28" customFormat="1" ht="10.5" customHeight="1" x14ac:dyDescent="0.25">
      <c r="A59" s="336">
        <v>56</v>
      </c>
      <c r="B59" s="182" t="s">
        <v>84</v>
      </c>
      <c r="C59" s="190" t="s">
        <v>527</v>
      </c>
      <c r="D59" s="182">
        <v>390</v>
      </c>
      <c r="E59" s="191" t="s">
        <v>284</v>
      </c>
      <c r="F59" s="190"/>
      <c r="G59" s="184" t="s">
        <v>519</v>
      </c>
    </row>
    <row r="60" spans="1:7" s="28" customFormat="1" ht="10.5" customHeight="1" x14ac:dyDescent="0.25">
      <c r="A60" s="48">
        <v>57</v>
      </c>
      <c r="B60" s="26" t="s">
        <v>952</v>
      </c>
      <c r="C60" s="25" t="s">
        <v>1125</v>
      </c>
      <c r="D60" s="26">
        <v>1200</v>
      </c>
      <c r="E60" s="24" t="s">
        <v>22</v>
      </c>
      <c r="F60" s="25" t="s">
        <v>1202</v>
      </c>
      <c r="G60" s="137" t="s">
        <v>519</v>
      </c>
    </row>
    <row r="61" spans="1:7" s="28" customFormat="1" ht="10.5" customHeight="1" x14ac:dyDescent="0.25">
      <c r="A61" s="48">
        <v>58</v>
      </c>
      <c r="B61" s="26" t="s">
        <v>20</v>
      </c>
      <c r="C61" s="25" t="s">
        <v>515</v>
      </c>
      <c r="D61" s="26">
        <v>405</v>
      </c>
      <c r="E61" s="45" t="s">
        <v>284</v>
      </c>
      <c r="F61" s="24"/>
      <c r="G61" s="137" t="s">
        <v>519</v>
      </c>
    </row>
    <row r="62" spans="1:7" s="28" customFormat="1" ht="10.5" customHeight="1" x14ac:dyDescent="0.25">
      <c r="A62" s="48">
        <f t="shared" si="1"/>
        <v>59</v>
      </c>
      <c r="B62" s="26" t="s">
        <v>20</v>
      </c>
      <c r="C62" s="25" t="s">
        <v>516</v>
      </c>
      <c r="D62" s="26">
        <v>285</v>
      </c>
      <c r="E62" s="45" t="s">
        <v>284</v>
      </c>
      <c r="F62" s="24"/>
      <c r="G62" s="137" t="s">
        <v>519</v>
      </c>
    </row>
    <row r="63" spans="1:7" s="28" customFormat="1" ht="10.5" customHeight="1" x14ac:dyDescent="0.25">
      <c r="A63" s="48">
        <f t="shared" si="1"/>
        <v>60</v>
      </c>
      <c r="B63" s="26" t="s">
        <v>20</v>
      </c>
      <c r="C63" s="25" t="s">
        <v>159</v>
      </c>
      <c r="D63" s="26">
        <v>150</v>
      </c>
      <c r="E63" s="45" t="s">
        <v>284</v>
      </c>
      <c r="F63" s="24"/>
      <c r="G63" s="137" t="s">
        <v>519</v>
      </c>
    </row>
    <row r="64" spans="1:7" s="28" customFormat="1" ht="10.5" customHeight="1" x14ac:dyDescent="0.25">
      <c r="A64" s="48">
        <f t="shared" si="1"/>
        <v>61</v>
      </c>
      <c r="B64" s="26" t="s">
        <v>20</v>
      </c>
      <c r="C64" s="25" t="s">
        <v>517</v>
      </c>
      <c r="D64" s="26">
        <v>130</v>
      </c>
      <c r="E64" s="45" t="s">
        <v>284</v>
      </c>
      <c r="F64" s="24"/>
      <c r="G64" s="137" t="s">
        <v>519</v>
      </c>
    </row>
    <row r="65" spans="1:7" s="28" customFormat="1" ht="10.5" customHeight="1" x14ac:dyDescent="0.25">
      <c r="A65" s="48">
        <f t="shared" si="1"/>
        <v>62</v>
      </c>
      <c r="B65" s="26" t="s">
        <v>20</v>
      </c>
      <c r="C65" s="25" t="s">
        <v>210</v>
      </c>
      <c r="D65" s="26">
        <v>220</v>
      </c>
      <c r="E65" s="45" t="s">
        <v>284</v>
      </c>
      <c r="F65" s="24"/>
      <c r="G65" s="137" t="s">
        <v>519</v>
      </c>
    </row>
    <row r="66" spans="1:7" s="28" customFormat="1" ht="10.5" customHeight="1" x14ac:dyDescent="0.25">
      <c r="A66" s="48">
        <f t="shared" si="1"/>
        <v>63</v>
      </c>
      <c r="B66" s="26" t="s">
        <v>20</v>
      </c>
      <c r="C66" s="25" t="s">
        <v>46</v>
      </c>
      <c r="D66" s="26">
        <v>310</v>
      </c>
      <c r="E66" s="45" t="s">
        <v>284</v>
      </c>
      <c r="F66" s="24"/>
      <c r="G66" s="137" t="s">
        <v>519</v>
      </c>
    </row>
    <row r="67" spans="1:7" s="28" customFormat="1" ht="10.5" customHeight="1" x14ac:dyDescent="0.25">
      <c r="A67" s="48">
        <f t="shared" si="1"/>
        <v>64</v>
      </c>
      <c r="B67" s="26" t="s">
        <v>20</v>
      </c>
      <c r="C67" s="25" t="s">
        <v>518</v>
      </c>
      <c r="D67" s="26">
        <v>315</v>
      </c>
      <c r="E67" s="45" t="s">
        <v>284</v>
      </c>
      <c r="F67" s="24"/>
      <c r="G67" s="137" t="s">
        <v>519</v>
      </c>
    </row>
    <row r="68" spans="1:7" s="28" customFormat="1" ht="10.5" customHeight="1" x14ac:dyDescent="0.25">
      <c r="A68" s="48">
        <f t="shared" si="1"/>
        <v>65</v>
      </c>
      <c r="B68" s="26" t="s">
        <v>20</v>
      </c>
      <c r="C68" s="25" t="s">
        <v>520</v>
      </c>
      <c r="D68" s="26">
        <v>110</v>
      </c>
      <c r="E68" s="24" t="s">
        <v>568</v>
      </c>
      <c r="F68" s="24" t="s">
        <v>285</v>
      </c>
      <c r="G68" s="137" t="s">
        <v>519</v>
      </c>
    </row>
    <row r="69" spans="1:7" s="28" customFormat="1" ht="10.5" customHeight="1" x14ac:dyDescent="0.25">
      <c r="A69" s="48">
        <f t="shared" si="1"/>
        <v>66</v>
      </c>
      <c r="B69" s="26" t="s">
        <v>20</v>
      </c>
      <c r="C69" s="25" t="s">
        <v>521</v>
      </c>
      <c r="D69" s="26">
        <v>380</v>
      </c>
      <c r="E69" s="24" t="s">
        <v>388</v>
      </c>
      <c r="F69" s="24"/>
      <c r="G69" s="137" t="s">
        <v>519</v>
      </c>
    </row>
    <row r="70" spans="1:7" s="28" customFormat="1" ht="10.5" customHeight="1" x14ac:dyDescent="0.25">
      <c r="A70" s="48">
        <f t="shared" si="1"/>
        <v>67</v>
      </c>
      <c r="B70" s="26" t="s">
        <v>20</v>
      </c>
      <c r="C70" s="25" t="s">
        <v>522</v>
      </c>
      <c r="D70" s="26">
        <v>60</v>
      </c>
      <c r="E70" s="45" t="s">
        <v>284</v>
      </c>
      <c r="F70" s="24" t="s">
        <v>285</v>
      </c>
      <c r="G70" s="137" t="s">
        <v>519</v>
      </c>
    </row>
    <row r="71" spans="1:7" s="28" customFormat="1" ht="10.5" customHeight="1" x14ac:dyDescent="0.25">
      <c r="A71" s="48">
        <f t="shared" si="1"/>
        <v>68</v>
      </c>
      <c r="B71" s="26" t="s">
        <v>20</v>
      </c>
      <c r="C71" s="25" t="s">
        <v>523</v>
      </c>
      <c r="D71" s="26">
        <v>170</v>
      </c>
      <c r="E71" s="45" t="s">
        <v>284</v>
      </c>
      <c r="F71" s="24" t="s">
        <v>285</v>
      </c>
      <c r="G71" s="137" t="s">
        <v>519</v>
      </c>
    </row>
    <row r="72" spans="1:7" s="28" customFormat="1" ht="10.5" customHeight="1" x14ac:dyDescent="0.25">
      <c r="A72" s="48">
        <f t="shared" si="1"/>
        <v>69</v>
      </c>
      <c r="B72" s="26" t="s">
        <v>20</v>
      </c>
      <c r="C72" s="25" t="s">
        <v>524</v>
      </c>
      <c r="D72" s="26">
        <v>100</v>
      </c>
      <c r="E72" s="24" t="s">
        <v>298</v>
      </c>
      <c r="F72" s="24" t="s">
        <v>285</v>
      </c>
      <c r="G72" s="137" t="s">
        <v>519</v>
      </c>
    </row>
    <row r="73" spans="1:7" s="28" customFormat="1" ht="10.5" customHeight="1" x14ac:dyDescent="0.25">
      <c r="A73" s="48">
        <f t="shared" si="1"/>
        <v>70</v>
      </c>
      <c r="B73" s="26" t="s">
        <v>20</v>
      </c>
      <c r="C73" s="25" t="s">
        <v>525</v>
      </c>
      <c r="D73" s="26">
        <v>140</v>
      </c>
      <c r="E73" s="24" t="s">
        <v>298</v>
      </c>
      <c r="F73" s="24" t="s">
        <v>285</v>
      </c>
      <c r="G73" s="137" t="s">
        <v>519</v>
      </c>
    </row>
    <row r="74" spans="1:7" s="28" customFormat="1" ht="10.5" customHeight="1" x14ac:dyDescent="0.25">
      <c r="A74" s="48">
        <f t="shared" si="1"/>
        <v>71</v>
      </c>
      <c r="B74" s="26" t="s">
        <v>20</v>
      </c>
      <c r="C74" s="25" t="s">
        <v>953</v>
      </c>
      <c r="D74" s="26">
        <v>200</v>
      </c>
      <c r="E74" s="24" t="s">
        <v>298</v>
      </c>
      <c r="F74" s="24"/>
      <c r="G74" s="137" t="s">
        <v>519</v>
      </c>
    </row>
    <row r="75" spans="1:7" s="28" customFormat="1" ht="10.5" customHeight="1" x14ac:dyDescent="0.25">
      <c r="A75" s="48">
        <f t="shared" si="1"/>
        <v>72</v>
      </c>
      <c r="B75" s="26" t="s">
        <v>20</v>
      </c>
      <c r="C75" s="25" t="s">
        <v>526</v>
      </c>
      <c r="D75" s="26">
        <v>150</v>
      </c>
      <c r="E75" s="24" t="s">
        <v>298</v>
      </c>
      <c r="F75" s="24" t="s">
        <v>285</v>
      </c>
      <c r="G75" s="137" t="s">
        <v>519</v>
      </c>
    </row>
    <row r="76" spans="1:7" s="28" customFormat="1" ht="10.5" customHeight="1" x14ac:dyDescent="0.25">
      <c r="A76" s="48">
        <f t="shared" si="1"/>
        <v>73</v>
      </c>
      <c r="B76" s="26" t="s">
        <v>20</v>
      </c>
      <c r="C76" s="25" t="s">
        <v>229</v>
      </c>
      <c r="D76" s="26">
        <v>175</v>
      </c>
      <c r="E76" s="24" t="s">
        <v>298</v>
      </c>
      <c r="F76" s="24" t="s">
        <v>285</v>
      </c>
      <c r="G76" s="137" t="s">
        <v>519</v>
      </c>
    </row>
    <row r="77" spans="1:7" s="28" customFormat="1" ht="10.5" customHeight="1" x14ac:dyDescent="0.25">
      <c r="A77" s="48">
        <f t="shared" si="1"/>
        <v>74</v>
      </c>
      <c r="B77" s="26" t="s">
        <v>20</v>
      </c>
      <c r="C77" s="25" t="s">
        <v>230</v>
      </c>
      <c r="D77" s="26">
        <v>240</v>
      </c>
      <c r="E77" s="24" t="s">
        <v>22</v>
      </c>
      <c r="F77" s="24" t="s">
        <v>285</v>
      </c>
      <c r="G77" s="137" t="s">
        <v>519</v>
      </c>
    </row>
    <row r="78" spans="1:7" s="28" customFormat="1" ht="10.5" customHeight="1" x14ac:dyDescent="0.25">
      <c r="A78" s="48">
        <v>75</v>
      </c>
      <c r="B78" s="26" t="s">
        <v>20</v>
      </c>
      <c r="C78" s="25" t="s">
        <v>231</v>
      </c>
      <c r="D78" s="26">
        <v>560</v>
      </c>
      <c r="E78" s="24" t="s">
        <v>298</v>
      </c>
      <c r="F78" s="24"/>
      <c r="G78" s="137" t="s">
        <v>519</v>
      </c>
    </row>
    <row r="79" spans="1:7" s="28" customFormat="1" ht="10.5" customHeight="1" x14ac:dyDescent="0.25">
      <c r="A79" s="48">
        <f t="shared" si="1"/>
        <v>76</v>
      </c>
      <c r="B79" s="26" t="s">
        <v>20</v>
      </c>
      <c r="C79" s="25" t="s">
        <v>556</v>
      </c>
      <c r="D79" s="26">
        <v>155</v>
      </c>
      <c r="E79" s="24" t="s">
        <v>298</v>
      </c>
      <c r="F79" s="24"/>
      <c r="G79" s="137" t="s">
        <v>519</v>
      </c>
    </row>
    <row r="80" spans="1:7" s="28" customFormat="1" ht="10.5" customHeight="1" x14ac:dyDescent="0.25">
      <c r="A80" s="48">
        <f t="shared" si="1"/>
        <v>77</v>
      </c>
      <c r="B80" s="26" t="s">
        <v>113</v>
      </c>
      <c r="C80" s="25" t="s">
        <v>528</v>
      </c>
      <c r="D80" s="26">
        <v>360</v>
      </c>
      <c r="E80" s="24" t="s">
        <v>298</v>
      </c>
      <c r="F80" s="24"/>
      <c r="G80" s="137" t="s">
        <v>519</v>
      </c>
    </row>
    <row r="81" spans="1:7" s="28" customFormat="1" ht="10.5" customHeight="1" x14ac:dyDescent="0.25">
      <c r="A81" s="48">
        <f t="shared" si="1"/>
        <v>78</v>
      </c>
      <c r="B81" s="26" t="s">
        <v>20</v>
      </c>
      <c r="C81" s="25" t="s">
        <v>135</v>
      </c>
      <c r="D81" s="26">
        <v>115</v>
      </c>
      <c r="E81" s="24" t="s">
        <v>298</v>
      </c>
      <c r="F81" s="24" t="s">
        <v>285</v>
      </c>
      <c r="G81" s="137" t="s">
        <v>519</v>
      </c>
    </row>
    <row r="82" spans="1:7" s="28" customFormat="1" ht="10.5" customHeight="1" x14ac:dyDescent="0.25">
      <c r="A82" s="48">
        <f t="shared" si="1"/>
        <v>79</v>
      </c>
      <c r="B82" s="26" t="s">
        <v>20</v>
      </c>
      <c r="C82" s="25" t="s">
        <v>529</v>
      </c>
      <c r="D82" s="26">
        <v>180</v>
      </c>
      <c r="E82" s="24" t="s">
        <v>298</v>
      </c>
      <c r="F82" s="24" t="s">
        <v>285</v>
      </c>
      <c r="G82" s="137" t="s">
        <v>519</v>
      </c>
    </row>
    <row r="83" spans="1:7" s="28" customFormat="1" ht="10.5" customHeight="1" x14ac:dyDescent="0.25">
      <c r="A83" s="48">
        <f t="shared" si="1"/>
        <v>80</v>
      </c>
      <c r="B83" s="26" t="s">
        <v>20</v>
      </c>
      <c r="C83" s="25" t="s">
        <v>557</v>
      </c>
      <c r="D83" s="26">
        <v>180</v>
      </c>
      <c r="E83" s="24" t="s">
        <v>298</v>
      </c>
      <c r="F83" s="24" t="s">
        <v>285</v>
      </c>
      <c r="G83" s="137" t="s">
        <v>519</v>
      </c>
    </row>
    <row r="84" spans="1:7" s="28" customFormat="1" ht="10.5" customHeight="1" x14ac:dyDescent="0.25">
      <c r="A84" s="48">
        <f t="shared" si="1"/>
        <v>81</v>
      </c>
      <c r="B84" s="26" t="s">
        <v>20</v>
      </c>
      <c r="C84" s="25" t="s">
        <v>1130</v>
      </c>
      <c r="D84" s="26">
        <v>760</v>
      </c>
      <c r="E84" s="24" t="s">
        <v>22</v>
      </c>
      <c r="F84" s="24"/>
      <c r="G84" s="137" t="s">
        <v>519</v>
      </c>
    </row>
    <row r="85" spans="1:7" s="28" customFormat="1" ht="10.5" customHeight="1" x14ac:dyDescent="0.25">
      <c r="A85" s="48">
        <v>82</v>
      </c>
      <c r="B85" s="26" t="s">
        <v>20</v>
      </c>
      <c r="C85" s="25" t="s">
        <v>1121</v>
      </c>
      <c r="D85" s="26">
        <v>560</v>
      </c>
      <c r="E85" s="45" t="s">
        <v>284</v>
      </c>
      <c r="F85" s="24"/>
      <c r="G85" s="137" t="s">
        <v>756</v>
      </c>
    </row>
    <row r="86" spans="1:7" s="28" customFormat="1" ht="10.5" customHeight="1" x14ac:dyDescent="0.25">
      <c r="A86" s="48">
        <f t="shared" si="1"/>
        <v>83</v>
      </c>
      <c r="B86" s="26" t="s">
        <v>20</v>
      </c>
      <c r="C86" s="25" t="s">
        <v>1122</v>
      </c>
      <c r="D86" s="26">
        <v>250</v>
      </c>
      <c r="E86" s="45" t="s">
        <v>284</v>
      </c>
      <c r="F86" s="45" t="s">
        <v>1048</v>
      </c>
      <c r="G86" s="137" t="s">
        <v>756</v>
      </c>
    </row>
    <row r="87" spans="1:7" s="28" customFormat="1" ht="10.5" customHeight="1" x14ac:dyDescent="0.25">
      <c r="A87" s="48">
        <f t="shared" si="1"/>
        <v>84</v>
      </c>
      <c r="B87" s="26" t="s">
        <v>20</v>
      </c>
      <c r="C87" s="25" t="s">
        <v>550</v>
      </c>
      <c r="D87" s="26">
        <v>420</v>
      </c>
      <c r="E87" s="45" t="s">
        <v>284</v>
      </c>
      <c r="F87" s="45" t="s">
        <v>1049</v>
      </c>
      <c r="G87" s="137" t="s">
        <v>756</v>
      </c>
    </row>
    <row r="88" spans="1:7" s="28" customFormat="1" ht="10.5" customHeight="1" x14ac:dyDescent="0.25">
      <c r="A88" s="48">
        <f t="shared" si="1"/>
        <v>85</v>
      </c>
      <c r="B88" s="26" t="s">
        <v>20</v>
      </c>
      <c r="C88" s="25" t="s">
        <v>551</v>
      </c>
      <c r="D88" s="26">
        <v>300</v>
      </c>
      <c r="E88" s="45" t="s">
        <v>284</v>
      </c>
      <c r="F88" s="24"/>
      <c r="G88" s="137" t="s">
        <v>756</v>
      </c>
    </row>
    <row r="89" spans="1:7" s="28" customFormat="1" ht="10.5" customHeight="1" x14ac:dyDescent="0.25">
      <c r="A89" s="48">
        <f t="shared" si="1"/>
        <v>86</v>
      </c>
      <c r="B89" s="26" t="s">
        <v>20</v>
      </c>
      <c r="C89" s="25" t="s">
        <v>225</v>
      </c>
      <c r="D89" s="26">
        <v>810</v>
      </c>
      <c r="E89" s="45" t="s">
        <v>284</v>
      </c>
      <c r="F89" s="24"/>
      <c r="G89" s="137" t="s">
        <v>756</v>
      </c>
    </row>
    <row r="90" spans="1:7" s="28" customFormat="1" ht="10.5" customHeight="1" x14ac:dyDescent="0.25">
      <c r="A90" s="48">
        <f t="shared" si="1"/>
        <v>87</v>
      </c>
      <c r="B90" s="26" t="s">
        <v>20</v>
      </c>
      <c r="C90" s="25" t="s">
        <v>552</v>
      </c>
      <c r="D90" s="26">
        <v>410</v>
      </c>
      <c r="E90" s="45" t="s">
        <v>284</v>
      </c>
      <c r="F90" s="24"/>
      <c r="G90" s="137" t="s">
        <v>756</v>
      </c>
    </row>
    <row r="91" spans="1:7" s="28" customFormat="1" ht="10.5" customHeight="1" x14ac:dyDescent="0.25">
      <c r="A91" s="48">
        <f t="shared" si="1"/>
        <v>88</v>
      </c>
      <c r="B91" s="26" t="s">
        <v>20</v>
      </c>
      <c r="C91" s="25" t="s">
        <v>235</v>
      </c>
      <c r="D91" s="26">
        <v>200</v>
      </c>
      <c r="E91" s="24" t="s">
        <v>298</v>
      </c>
      <c r="F91" s="45" t="s">
        <v>595</v>
      </c>
      <c r="G91" s="137" t="s">
        <v>756</v>
      </c>
    </row>
    <row r="92" spans="1:7" s="28" customFormat="1" ht="10.5" customHeight="1" x14ac:dyDescent="0.25">
      <c r="A92" s="48">
        <v>89</v>
      </c>
      <c r="B92" s="26" t="s">
        <v>20</v>
      </c>
      <c r="C92" s="25" t="s">
        <v>1123</v>
      </c>
      <c r="D92" s="26">
        <v>175</v>
      </c>
      <c r="E92" s="24" t="s">
        <v>284</v>
      </c>
      <c r="F92" s="45"/>
      <c r="G92" s="137" t="s">
        <v>756</v>
      </c>
    </row>
    <row r="93" spans="1:7" s="28" customFormat="1" ht="10.5" customHeight="1" x14ac:dyDescent="0.25">
      <c r="A93" s="48">
        <v>90</v>
      </c>
      <c r="B93" s="26" t="s">
        <v>952</v>
      </c>
      <c r="C93" s="25" t="s">
        <v>1127</v>
      </c>
      <c r="D93" s="26">
        <v>1020</v>
      </c>
      <c r="E93" s="24" t="s">
        <v>22</v>
      </c>
      <c r="F93" s="45" t="s">
        <v>1202</v>
      </c>
      <c r="G93" s="137" t="s">
        <v>756</v>
      </c>
    </row>
    <row r="94" spans="1:7" s="28" customFormat="1" ht="10.5" customHeight="1" x14ac:dyDescent="0.25">
      <c r="A94" s="48">
        <v>91</v>
      </c>
      <c r="B94" s="26" t="s">
        <v>20</v>
      </c>
      <c r="C94" s="25" t="s">
        <v>647</v>
      </c>
      <c r="D94" s="26">
        <v>180</v>
      </c>
      <c r="E94" s="45" t="s">
        <v>284</v>
      </c>
      <c r="F94" s="24" t="s">
        <v>285</v>
      </c>
      <c r="G94" s="137" t="s">
        <v>756</v>
      </c>
    </row>
    <row r="95" spans="1:7" s="28" customFormat="1" ht="10.5" customHeight="1" x14ac:dyDescent="0.25">
      <c r="A95" s="48">
        <v>92</v>
      </c>
      <c r="B95" s="26" t="s">
        <v>20</v>
      </c>
      <c r="C95" s="25" t="s">
        <v>755</v>
      </c>
      <c r="D95" s="26">
        <v>615</v>
      </c>
      <c r="E95" s="24" t="s">
        <v>22</v>
      </c>
      <c r="F95" s="24"/>
      <c r="G95" s="137" t="s">
        <v>954</v>
      </c>
    </row>
    <row r="96" spans="1:7" s="28" customFormat="1" ht="10.5" customHeight="1" x14ac:dyDescent="0.25">
      <c r="A96" s="48">
        <f t="shared" ref="A96:A117" si="3">A95+1</f>
        <v>93</v>
      </c>
      <c r="B96" s="26" t="s">
        <v>952</v>
      </c>
      <c r="C96" s="25" t="s">
        <v>1128</v>
      </c>
      <c r="D96" s="26">
        <v>1235</v>
      </c>
      <c r="E96" s="24" t="s">
        <v>22</v>
      </c>
      <c r="F96" s="25" t="s">
        <v>1202</v>
      </c>
      <c r="G96" s="137" t="s">
        <v>954</v>
      </c>
    </row>
    <row r="97" spans="1:7" s="28" customFormat="1" ht="10.5" customHeight="1" x14ac:dyDescent="0.25">
      <c r="A97" s="48">
        <f t="shared" si="3"/>
        <v>94</v>
      </c>
      <c r="B97" s="26" t="s">
        <v>47</v>
      </c>
      <c r="C97" s="25" t="s">
        <v>239</v>
      </c>
      <c r="D97" s="13">
        <v>670</v>
      </c>
      <c r="E97" s="45" t="s">
        <v>284</v>
      </c>
      <c r="F97" s="24"/>
      <c r="G97" s="137" t="s">
        <v>954</v>
      </c>
    </row>
    <row r="98" spans="1:7" s="28" customFormat="1" ht="10.5" customHeight="1" x14ac:dyDescent="0.25">
      <c r="A98" s="48">
        <f t="shared" si="3"/>
        <v>95</v>
      </c>
      <c r="B98" s="26" t="s">
        <v>20</v>
      </c>
      <c r="C98" s="25" t="s">
        <v>232</v>
      </c>
      <c r="D98" s="26">
        <v>170</v>
      </c>
      <c r="E98" s="24" t="s">
        <v>22</v>
      </c>
      <c r="F98" s="24"/>
      <c r="G98" s="137" t="s">
        <v>954</v>
      </c>
    </row>
    <row r="99" spans="1:7" s="28" customFormat="1" ht="10.5" customHeight="1" x14ac:dyDescent="0.25">
      <c r="A99" s="48">
        <v>96</v>
      </c>
      <c r="B99" s="26" t="s">
        <v>20</v>
      </c>
      <c r="C99" s="25" t="s">
        <v>538</v>
      </c>
      <c r="D99" s="26">
        <v>140</v>
      </c>
      <c r="E99" s="24" t="s">
        <v>298</v>
      </c>
      <c r="F99" s="24"/>
      <c r="G99" s="137" t="s">
        <v>954</v>
      </c>
    </row>
    <row r="100" spans="1:7" s="28" customFormat="1" ht="10.5" customHeight="1" x14ac:dyDescent="0.25">
      <c r="A100" s="48">
        <v>97</v>
      </c>
      <c r="B100" s="26" t="s">
        <v>20</v>
      </c>
      <c r="C100" s="25" t="s">
        <v>535</v>
      </c>
      <c r="D100" s="26">
        <v>230</v>
      </c>
      <c r="E100" s="24" t="s">
        <v>22</v>
      </c>
      <c r="F100" s="24"/>
      <c r="G100" s="137" t="s">
        <v>954</v>
      </c>
    </row>
    <row r="101" spans="1:7" s="28" customFormat="1" ht="10.5" customHeight="1" x14ac:dyDescent="0.25">
      <c r="A101" s="48">
        <f t="shared" si="3"/>
        <v>98</v>
      </c>
      <c r="B101" s="26" t="s">
        <v>47</v>
      </c>
      <c r="C101" s="25" t="s">
        <v>128</v>
      </c>
      <c r="D101" s="26">
        <v>80</v>
      </c>
      <c r="E101" s="45" t="s">
        <v>284</v>
      </c>
      <c r="F101" s="24" t="s">
        <v>285</v>
      </c>
      <c r="G101" s="137" t="s">
        <v>954</v>
      </c>
    </row>
    <row r="102" spans="1:7" s="28" customFormat="1" ht="10.5" customHeight="1" x14ac:dyDescent="0.25">
      <c r="A102" s="48">
        <f t="shared" si="3"/>
        <v>99</v>
      </c>
      <c r="B102" s="26" t="s">
        <v>20</v>
      </c>
      <c r="C102" s="25" t="s">
        <v>536</v>
      </c>
      <c r="D102" s="26">
        <v>50</v>
      </c>
      <c r="E102" s="45" t="s">
        <v>284</v>
      </c>
      <c r="F102" s="24" t="s">
        <v>285</v>
      </c>
      <c r="G102" s="137" t="s">
        <v>954</v>
      </c>
    </row>
    <row r="103" spans="1:7" s="28" customFormat="1" ht="10.5" customHeight="1" x14ac:dyDescent="0.25">
      <c r="A103" s="48">
        <f t="shared" si="3"/>
        <v>100</v>
      </c>
      <c r="B103" s="26" t="s">
        <v>20</v>
      </c>
      <c r="C103" s="25" t="s">
        <v>537</v>
      </c>
      <c r="D103" s="26">
        <v>110</v>
      </c>
      <c r="E103" s="24" t="s">
        <v>22</v>
      </c>
      <c r="F103" s="24"/>
      <c r="G103" s="137" t="s">
        <v>954</v>
      </c>
    </row>
    <row r="104" spans="1:7" s="28" customFormat="1" ht="10.5" customHeight="1" x14ac:dyDescent="0.25">
      <c r="A104" s="48">
        <f t="shared" si="3"/>
        <v>101</v>
      </c>
      <c r="B104" s="26" t="s">
        <v>20</v>
      </c>
      <c r="C104" s="25" t="s">
        <v>539</v>
      </c>
      <c r="D104" s="26">
        <v>100</v>
      </c>
      <c r="E104" s="45" t="s">
        <v>284</v>
      </c>
      <c r="F104" s="24" t="s">
        <v>285</v>
      </c>
      <c r="G104" s="137" t="s">
        <v>954</v>
      </c>
    </row>
    <row r="105" spans="1:7" s="28" customFormat="1" ht="10.5" customHeight="1" x14ac:dyDescent="0.25">
      <c r="A105" s="48">
        <f t="shared" si="3"/>
        <v>102</v>
      </c>
      <c r="B105" s="26" t="s">
        <v>20</v>
      </c>
      <c r="C105" s="25" t="s">
        <v>540</v>
      </c>
      <c r="D105" s="26">
        <v>75</v>
      </c>
      <c r="E105" s="45" t="s">
        <v>284</v>
      </c>
      <c r="F105" s="24"/>
      <c r="G105" s="137" t="s">
        <v>954</v>
      </c>
    </row>
    <row r="106" spans="1:7" s="28" customFormat="1" ht="10.5" customHeight="1" x14ac:dyDescent="0.25">
      <c r="A106" s="48">
        <f t="shared" si="3"/>
        <v>103</v>
      </c>
      <c r="B106" s="26" t="s">
        <v>20</v>
      </c>
      <c r="C106" s="25" t="s">
        <v>1129</v>
      </c>
      <c r="D106" s="26">
        <v>570</v>
      </c>
      <c r="E106" s="45" t="s">
        <v>284</v>
      </c>
      <c r="F106" s="24"/>
      <c r="G106" s="137" t="s">
        <v>954</v>
      </c>
    </row>
    <row r="107" spans="1:7" s="28" customFormat="1" ht="10.5" customHeight="1" x14ac:dyDescent="0.25">
      <c r="A107" s="48">
        <f>A106+1</f>
        <v>104</v>
      </c>
      <c r="B107" s="26" t="s">
        <v>20</v>
      </c>
      <c r="C107" s="25" t="s">
        <v>541</v>
      </c>
      <c r="D107" s="26">
        <v>80</v>
      </c>
      <c r="E107" s="24" t="s">
        <v>298</v>
      </c>
      <c r="F107" s="24" t="s">
        <v>595</v>
      </c>
      <c r="G107" s="137" t="s">
        <v>954</v>
      </c>
    </row>
    <row r="108" spans="1:7" s="28" customFormat="1" ht="10.5" customHeight="1" x14ac:dyDescent="0.25">
      <c r="A108" s="48">
        <f t="shared" si="3"/>
        <v>105</v>
      </c>
      <c r="B108" s="26" t="s">
        <v>20</v>
      </c>
      <c r="C108" s="25" t="s">
        <v>542</v>
      </c>
      <c r="D108" s="26">
        <v>190</v>
      </c>
      <c r="E108" s="24" t="s">
        <v>298</v>
      </c>
      <c r="F108" s="24" t="s">
        <v>595</v>
      </c>
      <c r="G108" s="137" t="s">
        <v>954</v>
      </c>
    </row>
    <row r="109" spans="1:7" s="28" customFormat="1" ht="10.5" customHeight="1" x14ac:dyDescent="0.25">
      <c r="A109" s="48">
        <f t="shared" si="3"/>
        <v>106</v>
      </c>
      <c r="B109" s="26" t="s">
        <v>20</v>
      </c>
      <c r="C109" s="25" t="s">
        <v>543</v>
      </c>
      <c r="D109" s="26">
        <v>200</v>
      </c>
      <c r="E109" s="45" t="s">
        <v>284</v>
      </c>
      <c r="F109" s="24" t="s">
        <v>595</v>
      </c>
      <c r="G109" s="137" t="s">
        <v>954</v>
      </c>
    </row>
    <row r="110" spans="1:7" s="28" customFormat="1" ht="10.5" customHeight="1" x14ac:dyDescent="0.25">
      <c r="A110" s="48">
        <f t="shared" si="3"/>
        <v>107</v>
      </c>
      <c r="B110" s="26" t="s">
        <v>20</v>
      </c>
      <c r="C110" s="25" t="s">
        <v>544</v>
      </c>
      <c r="D110" s="26">
        <v>165</v>
      </c>
      <c r="E110" s="45" t="s">
        <v>284</v>
      </c>
      <c r="F110" s="24" t="s">
        <v>285</v>
      </c>
      <c r="G110" s="137" t="s">
        <v>954</v>
      </c>
    </row>
    <row r="111" spans="1:7" s="298" customFormat="1" ht="10.5" customHeight="1" x14ac:dyDescent="0.25">
      <c r="A111" s="48">
        <f t="shared" si="3"/>
        <v>108</v>
      </c>
      <c r="B111" s="26" t="s">
        <v>160</v>
      </c>
      <c r="C111" s="25" t="s">
        <v>1151</v>
      </c>
      <c r="D111" s="26">
        <v>10820</v>
      </c>
      <c r="E111" s="24" t="s">
        <v>22</v>
      </c>
      <c r="F111" s="24" t="s">
        <v>1202</v>
      </c>
      <c r="G111" s="137" t="s">
        <v>154</v>
      </c>
    </row>
    <row r="112" spans="1:7" s="28" customFormat="1" ht="10.5" customHeight="1" x14ac:dyDescent="0.25">
      <c r="A112" s="48">
        <f t="shared" si="3"/>
        <v>109</v>
      </c>
      <c r="B112" s="182" t="s">
        <v>113</v>
      </c>
      <c r="C112" s="190" t="s">
        <v>233</v>
      </c>
      <c r="D112" s="182">
        <v>155</v>
      </c>
      <c r="E112" s="191" t="s">
        <v>284</v>
      </c>
      <c r="F112" s="183"/>
      <c r="G112" s="184" t="s">
        <v>754</v>
      </c>
    </row>
    <row r="113" spans="1:7" s="28" customFormat="1" ht="10.5" customHeight="1" x14ac:dyDescent="0.25">
      <c r="A113" s="48">
        <f t="shared" si="3"/>
        <v>110</v>
      </c>
      <c r="B113" s="26" t="s">
        <v>20</v>
      </c>
      <c r="C113" s="25" t="s">
        <v>545</v>
      </c>
      <c r="D113" s="26">
        <v>365</v>
      </c>
      <c r="E113" s="24" t="s">
        <v>22</v>
      </c>
      <c r="F113" s="24"/>
      <c r="G113" s="137" t="s">
        <v>754</v>
      </c>
    </row>
    <row r="114" spans="1:7" s="28" customFormat="1" ht="10.5" customHeight="1" x14ac:dyDescent="0.25">
      <c r="A114" s="48">
        <f t="shared" si="3"/>
        <v>111</v>
      </c>
      <c r="B114" s="26" t="s">
        <v>20</v>
      </c>
      <c r="C114" s="25" t="s">
        <v>234</v>
      </c>
      <c r="D114" s="26">
        <v>130</v>
      </c>
      <c r="E114" s="45" t="s">
        <v>284</v>
      </c>
      <c r="F114" s="24" t="s">
        <v>285</v>
      </c>
      <c r="G114" s="137" t="s">
        <v>754</v>
      </c>
    </row>
    <row r="115" spans="1:7" s="28" customFormat="1" ht="10.5" customHeight="1" x14ac:dyDescent="0.25">
      <c r="A115" s="48">
        <f t="shared" si="3"/>
        <v>112</v>
      </c>
      <c r="B115" s="26" t="s">
        <v>20</v>
      </c>
      <c r="C115" s="25" t="s">
        <v>546</v>
      </c>
      <c r="D115" s="26">
        <v>300</v>
      </c>
      <c r="E115" s="24" t="s">
        <v>298</v>
      </c>
      <c r="F115" s="24"/>
      <c r="G115" s="137" t="s">
        <v>754</v>
      </c>
    </row>
    <row r="116" spans="1:7" s="28" customFormat="1" ht="10.5" customHeight="1" x14ac:dyDescent="0.25">
      <c r="A116" s="48">
        <f t="shared" si="3"/>
        <v>113</v>
      </c>
      <c r="B116" s="26" t="s">
        <v>20</v>
      </c>
      <c r="C116" s="25" t="s">
        <v>547</v>
      </c>
      <c r="D116" s="26">
        <v>225</v>
      </c>
      <c r="E116" s="45" t="s">
        <v>284</v>
      </c>
      <c r="F116" s="24" t="s">
        <v>285</v>
      </c>
      <c r="G116" s="137" t="s">
        <v>754</v>
      </c>
    </row>
    <row r="117" spans="1:7" s="28" customFormat="1" ht="10.5" customHeight="1" x14ac:dyDescent="0.25">
      <c r="A117" s="48">
        <f t="shared" si="3"/>
        <v>114</v>
      </c>
      <c r="B117" s="26" t="s">
        <v>20</v>
      </c>
      <c r="C117" s="25" t="s">
        <v>548</v>
      </c>
      <c r="D117" s="26">
        <v>350</v>
      </c>
      <c r="E117" s="45" t="s">
        <v>284</v>
      </c>
      <c r="F117" s="24"/>
      <c r="G117" s="137" t="s">
        <v>754</v>
      </c>
    </row>
    <row r="118" spans="1:7" s="28" customFormat="1" ht="10.5" customHeight="1" x14ac:dyDescent="0.25">
      <c r="A118" s="48">
        <v>115</v>
      </c>
      <c r="B118" s="26" t="s">
        <v>20</v>
      </c>
      <c r="C118" s="25" t="s">
        <v>1124</v>
      </c>
      <c r="D118" s="26">
        <v>510</v>
      </c>
      <c r="E118" s="45" t="s">
        <v>22</v>
      </c>
      <c r="F118" s="24"/>
      <c r="G118" s="137" t="s">
        <v>1012</v>
      </c>
    </row>
    <row r="119" spans="1:7" s="28" customFormat="1" ht="10.5" customHeight="1" x14ac:dyDescent="0.25">
      <c r="A119" s="48">
        <v>116</v>
      </c>
      <c r="B119" s="26" t="s">
        <v>20</v>
      </c>
      <c r="C119" s="25" t="s">
        <v>1108</v>
      </c>
      <c r="D119" s="26">
        <v>300</v>
      </c>
      <c r="E119" s="24" t="s">
        <v>298</v>
      </c>
      <c r="F119" s="24" t="s">
        <v>595</v>
      </c>
      <c r="G119" s="137" t="s">
        <v>754</v>
      </c>
    </row>
    <row r="120" spans="1:7" s="28" customFormat="1" ht="10.5" customHeight="1" x14ac:dyDescent="0.25">
      <c r="A120" s="48">
        <v>117</v>
      </c>
      <c r="B120" s="26" t="s">
        <v>20</v>
      </c>
      <c r="C120" s="25" t="s">
        <v>549</v>
      </c>
      <c r="D120" s="26">
        <v>180</v>
      </c>
      <c r="E120" s="45" t="s">
        <v>284</v>
      </c>
      <c r="F120" s="24"/>
      <c r="G120" s="137" t="s">
        <v>754</v>
      </c>
    </row>
    <row r="121" spans="1:7" s="28" customFormat="1" ht="10.5" customHeight="1" thickBot="1" x14ac:dyDescent="0.3">
      <c r="A121" s="48">
        <v>118</v>
      </c>
      <c r="B121" s="288" t="s">
        <v>20</v>
      </c>
      <c r="C121" s="289" t="s">
        <v>1120</v>
      </c>
      <c r="D121" s="288">
        <v>220</v>
      </c>
      <c r="E121" s="290" t="s">
        <v>284</v>
      </c>
      <c r="F121" s="291"/>
      <c r="G121" s="137" t="s">
        <v>1012</v>
      </c>
    </row>
    <row r="122" spans="1:7" s="28" customFormat="1" ht="10.5" customHeight="1" thickBot="1" x14ac:dyDescent="0.3">
      <c r="A122" s="364" t="s">
        <v>1015</v>
      </c>
      <c r="B122" s="365"/>
      <c r="C122" s="365"/>
      <c r="D122" s="76">
        <f>SUM(D4:D121)</f>
        <v>44448</v>
      </c>
      <c r="E122" s="365"/>
      <c r="F122" s="365"/>
      <c r="G122" s="366"/>
    </row>
    <row r="124" spans="1:7" x14ac:dyDescent="0.25">
      <c r="B124" s="40" t="s">
        <v>1008</v>
      </c>
    </row>
    <row r="125" spans="1:7" s="107" customFormat="1" x14ac:dyDescent="0.25">
      <c r="A125" s="106"/>
      <c r="C125" s="107" t="s">
        <v>10</v>
      </c>
      <c r="D125" s="108" t="s">
        <v>14</v>
      </c>
    </row>
    <row r="126" spans="1:7" x14ac:dyDescent="0.25">
      <c r="C126" s="40" t="str">
        <f>G4</f>
        <v>PORTO DA ALDEIA</v>
      </c>
      <c r="D126" s="109">
        <f>SUM(D4:D58)</f>
        <v>14448</v>
      </c>
      <c r="F126" s="114"/>
    </row>
    <row r="127" spans="1:7" x14ac:dyDescent="0.25">
      <c r="C127" s="40" t="str">
        <f>G59</f>
        <v>POÇO FUNDO</v>
      </c>
      <c r="D127" s="109">
        <f>SUM(D59:D84)</f>
        <v>7440</v>
      </c>
      <c r="F127" s="114"/>
    </row>
    <row r="128" spans="1:7" x14ac:dyDescent="0.25">
      <c r="A128" s="40"/>
      <c r="C128" s="40" t="s">
        <v>756</v>
      </c>
      <c r="D128" s="109">
        <f>SUM(D85:D94)</f>
        <v>4325</v>
      </c>
      <c r="F128" s="114"/>
    </row>
    <row r="129" spans="1:6" x14ac:dyDescent="0.25">
      <c r="A129" s="40"/>
      <c r="C129" s="40" t="str">
        <f>G96</f>
        <v>PRAIA DO SUDOESTE</v>
      </c>
      <c r="D129" s="109">
        <f>SUM(D95:D110)</f>
        <v>4680</v>
      </c>
      <c r="F129" s="114"/>
    </row>
    <row r="130" spans="1:6" x14ac:dyDescent="0.25">
      <c r="A130" s="40"/>
      <c r="C130" s="40" t="str">
        <f>G111</f>
        <v>CAMPO REDONDO</v>
      </c>
      <c r="D130" s="109">
        <f>D111</f>
        <v>10820</v>
      </c>
      <c r="F130" s="114"/>
    </row>
    <row r="131" spans="1:6" x14ac:dyDescent="0.25">
      <c r="A131" s="40"/>
      <c r="C131" s="40" t="s">
        <v>1012</v>
      </c>
      <c r="D131" s="109">
        <f>SUM(D112:D121)</f>
        <v>2735</v>
      </c>
    </row>
    <row r="132" spans="1:6" x14ac:dyDescent="0.25">
      <c r="A132" s="40"/>
      <c r="D132" s="113">
        <f>SUM(D126:D131)</f>
        <v>44448</v>
      </c>
      <c r="E132" s="114"/>
      <c r="F132" s="114"/>
    </row>
    <row r="133" spans="1:6" x14ac:dyDescent="0.25">
      <c r="A133" s="40"/>
      <c r="C133"/>
    </row>
    <row r="134" spans="1:6" x14ac:dyDescent="0.25">
      <c r="A134" s="40"/>
      <c r="C134"/>
    </row>
    <row r="135" spans="1:6" x14ac:dyDescent="0.25">
      <c r="A135" s="40"/>
      <c r="C135"/>
    </row>
    <row r="136" spans="1:6" x14ac:dyDescent="0.25">
      <c r="A136" s="40"/>
      <c r="C136"/>
    </row>
  </sheetData>
  <mergeCells count="4">
    <mergeCell ref="A2:G2"/>
    <mergeCell ref="A122:C122"/>
    <mergeCell ref="E122:G122"/>
    <mergeCell ref="C1:F1"/>
  </mergeCells>
  <printOptions horizontalCentered="1"/>
  <pageMargins left="0.23622047244094491" right="0.23622047244094491" top="0.78740157480314965" bottom="0.27559055118110237" header="0.31496062992125984" footer="0.31496062992125984"/>
  <pageSetup paperSize="9" scale="81" fitToHeight="13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G53"/>
  <sheetViews>
    <sheetView view="pageBreakPreview" topLeftCell="C31" zoomScale="115" zoomScaleSheetLayoutView="115" workbookViewId="0">
      <selection activeCell="I54" sqref="I54"/>
    </sheetView>
  </sheetViews>
  <sheetFormatPr defaultRowHeight="15" x14ac:dyDescent="0.25"/>
  <cols>
    <col min="1" max="2" width="5.7109375" customWidth="1"/>
    <col min="3" max="3" width="53.7109375" customWidth="1"/>
    <col min="4" max="4" width="9.7109375" style="16" customWidth="1"/>
    <col min="5" max="5" width="13.28515625" customWidth="1"/>
    <col min="6" max="6" width="20.42578125" customWidth="1"/>
    <col min="7" max="7" width="12.5703125" customWidth="1"/>
    <col min="257" max="257" width="6.7109375" customWidth="1"/>
    <col min="258" max="258" width="33.7109375" customWidth="1"/>
    <col min="259" max="259" width="11.7109375" customWidth="1"/>
    <col min="260" max="260" width="8.7109375" customWidth="1"/>
    <col min="261" max="261" width="17.7109375" customWidth="1"/>
    <col min="262" max="263" width="7.7109375" customWidth="1"/>
    <col min="513" max="513" width="6.7109375" customWidth="1"/>
    <col min="514" max="514" width="33.7109375" customWidth="1"/>
    <col min="515" max="515" width="11.7109375" customWidth="1"/>
    <col min="516" max="516" width="8.7109375" customWidth="1"/>
    <col min="517" max="517" width="17.7109375" customWidth="1"/>
    <col min="518" max="519" width="7.7109375" customWidth="1"/>
    <col min="769" max="769" width="6.7109375" customWidth="1"/>
    <col min="770" max="770" width="33.7109375" customWidth="1"/>
    <col min="771" max="771" width="11.7109375" customWidth="1"/>
    <col min="772" max="772" width="8.7109375" customWidth="1"/>
    <col min="773" max="773" width="17.7109375" customWidth="1"/>
    <col min="774" max="775" width="7.7109375" customWidth="1"/>
    <col min="1025" max="1025" width="6.7109375" customWidth="1"/>
    <col min="1026" max="1026" width="33.7109375" customWidth="1"/>
    <col min="1027" max="1027" width="11.7109375" customWidth="1"/>
    <col min="1028" max="1028" width="8.7109375" customWidth="1"/>
    <col min="1029" max="1029" width="17.7109375" customWidth="1"/>
    <col min="1030" max="1031" width="7.7109375" customWidth="1"/>
    <col min="1281" max="1281" width="6.7109375" customWidth="1"/>
    <col min="1282" max="1282" width="33.7109375" customWidth="1"/>
    <col min="1283" max="1283" width="11.7109375" customWidth="1"/>
    <col min="1284" max="1284" width="8.7109375" customWidth="1"/>
    <col min="1285" max="1285" width="17.7109375" customWidth="1"/>
    <col min="1286" max="1287" width="7.7109375" customWidth="1"/>
    <col min="1537" max="1537" width="6.7109375" customWidth="1"/>
    <col min="1538" max="1538" width="33.7109375" customWidth="1"/>
    <col min="1539" max="1539" width="11.7109375" customWidth="1"/>
    <col min="1540" max="1540" width="8.7109375" customWidth="1"/>
    <col min="1541" max="1541" width="17.7109375" customWidth="1"/>
    <col min="1542" max="1543" width="7.7109375" customWidth="1"/>
    <col min="1793" max="1793" width="6.7109375" customWidth="1"/>
    <col min="1794" max="1794" width="33.7109375" customWidth="1"/>
    <col min="1795" max="1795" width="11.7109375" customWidth="1"/>
    <col min="1796" max="1796" width="8.7109375" customWidth="1"/>
    <col min="1797" max="1797" width="17.7109375" customWidth="1"/>
    <col min="1798" max="1799" width="7.7109375" customWidth="1"/>
    <col min="2049" max="2049" width="6.7109375" customWidth="1"/>
    <col min="2050" max="2050" width="33.7109375" customWidth="1"/>
    <col min="2051" max="2051" width="11.7109375" customWidth="1"/>
    <col min="2052" max="2052" width="8.7109375" customWidth="1"/>
    <col min="2053" max="2053" width="17.7109375" customWidth="1"/>
    <col min="2054" max="2055" width="7.7109375" customWidth="1"/>
    <col min="2305" max="2305" width="6.7109375" customWidth="1"/>
    <col min="2306" max="2306" width="33.7109375" customWidth="1"/>
    <col min="2307" max="2307" width="11.7109375" customWidth="1"/>
    <col min="2308" max="2308" width="8.7109375" customWidth="1"/>
    <col min="2309" max="2309" width="17.7109375" customWidth="1"/>
    <col min="2310" max="2311" width="7.7109375" customWidth="1"/>
    <col min="2561" max="2561" width="6.7109375" customWidth="1"/>
    <col min="2562" max="2562" width="33.7109375" customWidth="1"/>
    <col min="2563" max="2563" width="11.7109375" customWidth="1"/>
    <col min="2564" max="2564" width="8.7109375" customWidth="1"/>
    <col min="2565" max="2565" width="17.7109375" customWidth="1"/>
    <col min="2566" max="2567" width="7.7109375" customWidth="1"/>
    <col min="2817" max="2817" width="6.7109375" customWidth="1"/>
    <col min="2818" max="2818" width="33.7109375" customWidth="1"/>
    <col min="2819" max="2819" width="11.7109375" customWidth="1"/>
    <col min="2820" max="2820" width="8.7109375" customWidth="1"/>
    <col min="2821" max="2821" width="17.7109375" customWidth="1"/>
    <col min="2822" max="2823" width="7.7109375" customWidth="1"/>
    <col min="3073" max="3073" width="6.7109375" customWidth="1"/>
    <col min="3074" max="3074" width="33.7109375" customWidth="1"/>
    <col min="3075" max="3075" width="11.7109375" customWidth="1"/>
    <col min="3076" max="3076" width="8.7109375" customWidth="1"/>
    <col min="3077" max="3077" width="17.7109375" customWidth="1"/>
    <col min="3078" max="3079" width="7.7109375" customWidth="1"/>
    <col min="3329" max="3329" width="6.7109375" customWidth="1"/>
    <col min="3330" max="3330" width="33.7109375" customWidth="1"/>
    <col min="3331" max="3331" width="11.7109375" customWidth="1"/>
    <col min="3332" max="3332" width="8.7109375" customWidth="1"/>
    <col min="3333" max="3333" width="17.7109375" customWidth="1"/>
    <col min="3334" max="3335" width="7.7109375" customWidth="1"/>
    <col min="3585" max="3585" width="6.7109375" customWidth="1"/>
    <col min="3586" max="3586" width="33.7109375" customWidth="1"/>
    <col min="3587" max="3587" width="11.7109375" customWidth="1"/>
    <col min="3588" max="3588" width="8.7109375" customWidth="1"/>
    <col min="3589" max="3589" width="17.7109375" customWidth="1"/>
    <col min="3590" max="3591" width="7.7109375" customWidth="1"/>
    <col min="3841" max="3841" width="6.7109375" customWidth="1"/>
    <col min="3842" max="3842" width="33.7109375" customWidth="1"/>
    <col min="3843" max="3843" width="11.7109375" customWidth="1"/>
    <col min="3844" max="3844" width="8.7109375" customWidth="1"/>
    <col min="3845" max="3845" width="17.7109375" customWidth="1"/>
    <col min="3846" max="3847" width="7.7109375" customWidth="1"/>
    <col min="4097" max="4097" width="6.7109375" customWidth="1"/>
    <col min="4098" max="4098" width="33.7109375" customWidth="1"/>
    <col min="4099" max="4099" width="11.7109375" customWidth="1"/>
    <col min="4100" max="4100" width="8.7109375" customWidth="1"/>
    <col min="4101" max="4101" width="17.7109375" customWidth="1"/>
    <col min="4102" max="4103" width="7.7109375" customWidth="1"/>
    <col min="4353" max="4353" width="6.7109375" customWidth="1"/>
    <col min="4354" max="4354" width="33.7109375" customWidth="1"/>
    <col min="4355" max="4355" width="11.7109375" customWidth="1"/>
    <col min="4356" max="4356" width="8.7109375" customWidth="1"/>
    <col min="4357" max="4357" width="17.7109375" customWidth="1"/>
    <col min="4358" max="4359" width="7.7109375" customWidth="1"/>
    <col min="4609" max="4609" width="6.7109375" customWidth="1"/>
    <col min="4610" max="4610" width="33.7109375" customWidth="1"/>
    <col min="4611" max="4611" width="11.7109375" customWidth="1"/>
    <col min="4612" max="4612" width="8.7109375" customWidth="1"/>
    <col min="4613" max="4613" width="17.7109375" customWidth="1"/>
    <col min="4614" max="4615" width="7.7109375" customWidth="1"/>
    <col min="4865" max="4865" width="6.7109375" customWidth="1"/>
    <col min="4866" max="4866" width="33.7109375" customWidth="1"/>
    <col min="4867" max="4867" width="11.7109375" customWidth="1"/>
    <col min="4868" max="4868" width="8.7109375" customWidth="1"/>
    <col min="4869" max="4869" width="17.7109375" customWidth="1"/>
    <col min="4870" max="4871" width="7.7109375" customWidth="1"/>
    <col min="5121" max="5121" width="6.7109375" customWidth="1"/>
    <col min="5122" max="5122" width="33.7109375" customWidth="1"/>
    <col min="5123" max="5123" width="11.7109375" customWidth="1"/>
    <col min="5124" max="5124" width="8.7109375" customWidth="1"/>
    <col min="5125" max="5125" width="17.7109375" customWidth="1"/>
    <col min="5126" max="5127" width="7.7109375" customWidth="1"/>
    <col min="5377" max="5377" width="6.7109375" customWidth="1"/>
    <col min="5378" max="5378" width="33.7109375" customWidth="1"/>
    <col min="5379" max="5379" width="11.7109375" customWidth="1"/>
    <col min="5380" max="5380" width="8.7109375" customWidth="1"/>
    <col min="5381" max="5381" width="17.7109375" customWidth="1"/>
    <col min="5382" max="5383" width="7.7109375" customWidth="1"/>
    <col min="5633" max="5633" width="6.7109375" customWidth="1"/>
    <col min="5634" max="5634" width="33.7109375" customWidth="1"/>
    <col min="5635" max="5635" width="11.7109375" customWidth="1"/>
    <col min="5636" max="5636" width="8.7109375" customWidth="1"/>
    <col min="5637" max="5637" width="17.7109375" customWidth="1"/>
    <col min="5638" max="5639" width="7.7109375" customWidth="1"/>
    <col min="5889" max="5889" width="6.7109375" customWidth="1"/>
    <col min="5890" max="5890" width="33.7109375" customWidth="1"/>
    <col min="5891" max="5891" width="11.7109375" customWidth="1"/>
    <col min="5892" max="5892" width="8.7109375" customWidth="1"/>
    <col min="5893" max="5893" width="17.7109375" customWidth="1"/>
    <col min="5894" max="5895" width="7.7109375" customWidth="1"/>
    <col min="6145" max="6145" width="6.7109375" customWidth="1"/>
    <col min="6146" max="6146" width="33.7109375" customWidth="1"/>
    <col min="6147" max="6147" width="11.7109375" customWidth="1"/>
    <col min="6148" max="6148" width="8.7109375" customWidth="1"/>
    <col min="6149" max="6149" width="17.7109375" customWidth="1"/>
    <col min="6150" max="6151" width="7.7109375" customWidth="1"/>
    <col min="6401" max="6401" width="6.7109375" customWidth="1"/>
    <col min="6402" max="6402" width="33.7109375" customWidth="1"/>
    <col min="6403" max="6403" width="11.7109375" customWidth="1"/>
    <col min="6404" max="6404" width="8.7109375" customWidth="1"/>
    <col min="6405" max="6405" width="17.7109375" customWidth="1"/>
    <col min="6406" max="6407" width="7.7109375" customWidth="1"/>
    <col min="6657" max="6657" width="6.7109375" customWidth="1"/>
    <col min="6658" max="6658" width="33.7109375" customWidth="1"/>
    <col min="6659" max="6659" width="11.7109375" customWidth="1"/>
    <col min="6660" max="6660" width="8.7109375" customWidth="1"/>
    <col min="6661" max="6661" width="17.7109375" customWidth="1"/>
    <col min="6662" max="6663" width="7.7109375" customWidth="1"/>
    <col min="6913" max="6913" width="6.7109375" customWidth="1"/>
    <col min="6914" max="6914" width="33.7109375" customWidth="1"/>
    <col min="6915" max="6915" width="11.7109375" customWidth="1"/>
    <col min="6916" max="6916" width="8.7109375" customWidth="1"/>
    <col min="6917" max="6917" width="17.7109375" customWidth="1"/>
    <col min="6918" max="6919" width="7.7109375" customWidth="1"/>
    <col min="7169" max="7169" width="6.7109375" customWidth="1"/>
    <col min="7170" max="7170" width="33.7109375" customWidth="1"/>
    <col min="7171" max="7171" width="11.7109375" customWidth="1"/>
    <col min="7172" max="7172" width="8.7109375" customWidth="1"/>
    <col min="7173" max="7173" width="17.7109375" customWidth="1"/>
    <col min="7174" max="7175" width="7.7109375" customWidth="1"/>
    <col min="7425" max="7425" width="6.7109375" customWidth="1"/>
    <col min="7426" max="7426" width="33.7109375" customWidth="1"/>
    <col min="7427" max="7427" width="11.7109375" customWidth="1"/>
    <col min="7428" max="7428" width="8.7109375" customWidth="1"/>
    <col min="7429" max="7429" width="17.7109375" customWidth="1"/>
    <col min="7430" max="7431" width="7.7109375" customWidth="1"/>
    <col min="7681" max="7681" width="6.7109375" customWidth="1"/>
    <col min="7682" max="7682" width="33.7109375" customWidth="1"/>
    <col min="7683" max="7683" width="11.7109375" customWidth="1"/>
    <col min="7684" max="7684" width="8.7109375" customWidth="1"/>
    <col min="7685" max="7685" width="17.7109375" customWidth="1"/>
    <col min="7686" max="7687" width="7.7109375" customWidth="1"/>
    <col min="7937" max="7937" width="6.7109375" customWidth="1"/>
    <col min="7938" max="7938" width="33.7109375" customWidth="1"/>
    <col min="7939" max="7939" width="11.7109375" customWidth="1"/>
    <col min="7940" max="7940" width="8.7109375" customWidth="1"/>
    <col min="7941" max="7941" width="17.7109375" customWidth="1"/>
    <col min="7942" max="7943" width="7.7109375" customWidth="1"/>
    <col min="8193" max="8193" width="6.7109375" customWidth="1"/>
    <col min="8194" max="8194" width="33.7109375" customWidth="1"/>
    <col min="8195" max="8195" width="11.7109375" customWidth="1"/>
    <col min="8196" max="8196" width="8.7109375" customWidth="1"/>
    <col min="8197" max="8197" width="17.7109375" customWidth="1"/>
    <col min="8198" max="8199" width="7.7109375" customWidth="1"/>
    <col min="8449" max="8449" width="6.7109375" customWidth="1"/>
    <col min="8450" max="8450" width="33.7109375" customWidth="1"/>
    <col min="8451" max="8451" width="11.7109375" customWidth="1"/>
    <col min="8452" max="8452" width="8.7109375" customWidth="1"/>
    <col min="8453" max="8453" width="17.7109375" customWidth="1"/>
    <col min="8454" max="8455" width="7.7109375" customWidth="1"/>
    <col min="8705" max="8705" width="6.7109375" customWidth="1"/>
    <col min="8706" max="8706" width="33.7109375" customWidth="1"/>
    <col min="8707" max="8707" width="11.7109375" customWidth="1"/>
    <col min="8708" max="8708" width="8.7109375" customWidth="1"/>
    <col min="8709" max="8709" width="17.7109375" customWidth="1"/>
    <col min="8710" max="8711" width="7.7109375" customWidth="1"/>
    <col min="8961" max="8961" width="6.7109375" customWidth="1"/>
    <col min="8962" max="8962" width="33.7109375" customWidth="1"/>
    <col min="8963" max="8963" width="11.7109375" customWidth="1"/>
    <col min="8964" max="8964" width="8.7109375" customWidth="1"/>
    <col min="8965" max="8965" width="17.7109375" customWidth="1"/>
    <col min="8966" max="8967" width="7.7109375" customWidth="1"/>
    <col min="9217" max="9217" width="6.7109375" customWidth="1"/>
    <col min="9218" max="9218" width="33.7109375" customWidth="1"/>
    <col min="9219" max="9219" width="11.7109375" customWidth="1"/>
    <col min="9220" max="9220" width="8.7109375" customWidth="1"/>
    <col min="9221" max="9221" width="17.7109375" customWidth="1"/>
    <col min="9222" max="9223" width="7.7109375" customWidth="1"/>
    <col min="9473" max="9473" width="6.7109375" customWidth="1"/>
    <col min="9474" max="9474" width="33.7109375" customWidth="1"/>
    <col min="9475" max="9475" width="11.7109375" customWidth="1"/>
    <col min="9476" max="9476" width="8.7109375" customWidth="1"/>
    <col min="9477" max="9477" width="17.7109375" customWidth="1"/>
    <col min="9478" max="9479" width="7.7109375" customWidth="1"/>
    <col min="9729" max="9729" width="6.7109375" customWidth="1"/>
    <col min="9730" max="9730" width="33.7109375" customWidth="1"/>
    <col min="9731" max="9731" width="11.7109375" customWidth="1"/>
    <col min="9732" max="9732" width="8.7109375" customWidth="1"/>
    <col min="9733" max="9733" width="17.7109375" customWidth="1"/>
    <col min="9734" max="9735" width="7.7109375" customWidth="1"/>
    <col min="9985" max="9985" width="6.7109375" customWidth="1"/>
    <col min="9986" max="9986" width="33.7109375" customWidth="1"/>
    <col min="9987" max="9987" width="11.7109375" customWidth="1"/>
    <col min="9988" max="9988" width="8.7109375" customWidth="1"/>
    <col min="9989" max="9989" width="17.7109375" customWidth="1"/>
    <col min="9990" max="9991" width="7.7109375" customWidth="1"/>
    <col min="10241" max="10241" width="6.7109375" customWidth="1"/>
    <col min="10242" max="10242" width="33.7109375" customWidth="1"/>
    <col min="10243" max="10243" width="11.7109375" customWidth="1"/>
    <col min="10244" max="10244" width="8.7109375" customWidth="1"/>
    <col min="10245" max="10245" width="17.7109375" customWidth="1"/>
    <col min="10246" max="10247" width="7.7109375" customWidth="1"/>
    <col min="10497" max="10497" width="6.7109375" customWidth="1"/>
    <col min="10498" max="10498" width="33.7109375" customWidth="1"/>
    <col min="10499" max="10499" width="11.7109375" customWidth="1"/>
    <col min="10500" max="10500" width="8.7109375" customWidth="1"/>
    <col min="10501" max="10501" width="17.7109375" customWidth="1"/>
    <col min="10502" max="10503" width="7.7109375" customWidth="1"/>
    <col min="10753" max="10753" width="6.7109375" customWidth="1"/>
    <col min="10754" max="10754" width="33.7109375" customWidth="1"/>
    <col min="10755" max="10755" width="11.7109375" customWidth="1"/>
    <col min="10756" max="10756" width="8.7109375" customWidth="1"/>
    <col min="10757" max="10757" width="17.7109375" customWidth="1"/>
    <col min="10758" max="10759" width="7.7109375" customWidth="1"/>
    <col min="11009" max="11009" width="6.7109375" customWidth="1"/>
    <col min="11010" max="11010" width="33.7109375" customWidth="1"/>
    <col min="11011" max="11011" width="11.7109375" customWidth="1"/>
    <col min="11012" max="11012" width="8.7109375" customWidth="1"/>
    <col min="11013" max="11013" width="17.7109375" customWidth="1"/>
    <col min="11014" max="11015" width="7.7109375" customWidth="1"/>
    <col min="11265" max="11265" width="6.7109375" customWidth="1"/>
    <col min="11266" max="11266" width="33.7109375" customWidth="1"/>
    <col min="11267" max="11267" width="11.7109375" customWidth="1"/>
    <col min="11268" max="11268" width="8.7109375" customWidth="1"/>
    <col min="11269" max="11269" width="17.7109375" customWidth="1"/>
    <col min="11270" max="11271" width="7.7109375" customWidth="1"/>
    <col min="11521" max="11521" width="6.7109375" customWidth="1"/>
    <col min="11522" max="11522" width="33.7109375" customWidth="1"/>
    <col min="11523" max="11523" width="11.7109375" customWidth="1"/>
    <col min="11524" max="11524" width="8.7109375" customWidth="1"/>
    <col min="11525" max="11525" width="17.7109375" customWidth="1"/>
    <col min="11526" max="11527" width="7.7109375" customWidth="1"/>
    <col min="11777" max="11777" width="6.7109375" customWidth="1"/>
    <col min="11778" max="11778" width="33.7109375" customWidth="1"/>
    <col min="11779" max="11779" width="11.7109375" customWidth="1"/>
    <col min="11780" max="11780" width="8.7109375" customWidth="1"/>
    <col min="11781" max="11781" width="17.7109375" customWidth="1"/>
    <col min="11782" max="11783" width="7.7109375" customWidth="1"/>
    <col min="12033" max="12033" width="6.7109375" customWidth="1"/>
    <col min="12034" max="12034" width="33.7109375" customWidth="1"/>
    <col min="12035" max="12035" width="11.7109375" customWidth="1"/>
    <col min="12036" max="12036" width="8.7109375" customWidth="1"/>
    <col min="12037" max="12037" width="17.7109375" customWidth="1"/>
    <col min="12038" max="12039" width="7.7109375" customWidth="1"/>
    <col min="12289" max="12289" width="6.7109375" customWidth="1"/>
    <col min="12290" max="12290" width="33.7109375" customWidth="1"/>
    <col min="12291" max="12291" width="11.7109375" customWidth="1"/>
    <col min="12292" max="12292" width="8.7109375" customWidth="1"/>
    <col min="12293" max="12293" width="17.7109375" customWidth="1"/>
    <col min="12294" max="12295" width="7.7109375" customWidth="1"/>
    <col min="12545" max="12545" width="6.7109375" customWidth="1"/>
    <col min="12546" max="12546" width="33.7109375" customWidth="1"/>
    <col min="12547" max="12547" width="11.7109375" customWidth="1"/>
    <col min="12548" max="12548" width="8.7109375" customWidth="1"/>
    <col min="12549" max="12549" width="17.7109375" customWidth="1"/>
    <col min="12550" max="12551" width="7.7109375" customWidth="1"/>
    <col min="12801" max="12801" width="6.7109375" customWidth="1"/>
    <col min="12802" max="12802" width="33.7109375" customWidth="1"/>
    <col min="12803" max="12803" width="11.7109375" customWidth="1"/>
    <col min="12804" max="12804" width="8.7109375" customWidth="1"/>
    <col min="12805" max="12805" width="17.7109375" customWidth="1"/>
    <col min="12806" max="12807" width="7.7109375" customWidth="1"/>
    <col min="13057" max="13057" width="6.7109375" customWidth="1"/>
    <col min="13058" max="13058" width="33.7109375" customWidth="1"/>
    <col min="13059" max="13059" width="11.7109375" customWidth="1"/>
    <col min="13060" max="13060" width="8.7109375" customWidth="1"/>
    <col min="13061" max="13061" width="17.7109375" customWidth="1"/>
    <col min="13062" max="13063" width="7.7109375" customWidth="1"/>
    <col min="13313" max="13313" width="6.7109375" customWidth="1"/>
    <col min="13314" max="13314" width="33.7109375" customWidth="1"/>
    <col min="13315" max="13315" width="11.7109375" customWidth="1"/>
    <col min="13316" max="13316" width="8.7109375" customWidth="1"/>
    <col min="13317" max="13317" width="17.7109375" customWidth="1"/>
    <col min="13318" max="13319" width="7.7109375" customWidth="1"/>
    <col min="13569" max="13569" width="6.7109375" customWidth="1"/>
    <col min="13570" max="13570" width="33.7109375" customWidth="1"/>
    <col min="13571" max="13571" width="11.7109375" customWidth="1"/>
    <col min="13572" max="13572" width="8.7109375" customWidth="1"/>
    <col min="13573" max="13573" width="17.7109375" customWidth="1"/>
    <col min="13574" max="13575" width="7.7109375" customWidth="1"/>
    <col min="13825" max="13825" width="6.7109375" customWidth="1"/>
    <col min="13826" max="13826" width="33.7109375" customWidth="1"/>
    <col min="13827" max="13827" width="11.7109375" customWidth="1"/>
    <col min="13828" max="13828" width="8.7109375" customWidth="1"/>
    <col min="13829" max="13829" width="17.7109375" customWidth="1"/>
    <col min="13830" max="13831" width="7.7109375" customWidth="1"/>
    <col min="14081" max="14081" width="6.7109375" customWidth="1"/>
    <col min="14082" max="14082" width="33.7109375" customWidth="1"/>
    <col min="14083" max="14083" width="11.7109375" customWidth="1"/>
    <col min="14084" max="14084" width="8.7109375" customWidth="1"/>
    <col min="14085" max="14085" width="17.7109375" customWidth="1"/>
    <col min="14086" max="14087" width="7.7109375" customWidth="1"/>
    <col min="14337" max="14337" width="6.7109375" customWidth="1"/>
    <col min="14338" max="14338" width="33.7109375" customWidth="1"/>
    <col min="14339" max="14339" width="11.7109375" customWidth="1"/>
    <col min="14340" max="14340" width="8.7109375" customWidth="1"/>
    <col min="14341" max="14341" width="17.7109375" customWidth="1"/>
    <col min="14342" max="14343" width="7.7109375" customWidth="1"/>
    <col min="14593" max="14593" width="6.7109375" customWidth="1"/>
    <col min="14594" max="14594" width="33.7109375" customWidth="1"/>
    <col min="14595" max="14595" width="11.7109375" customWidth="1"/>
    <col min="14596" max="14596" width="8.7109375" customWidth="1"/>
    <col min="14597" max="14597" width="17.7109375" customWidth="1"/>
    <col min="14598" max="14599" width="7.7109375" customWidth="1"/>
    <col min="14849" max="14849" width="6.7109375" customWidth="1"/>
    <col min="14850" max="14850" width="33.7109375" customWidth="1"/>
    <col min="14851" max="14851" width="11.7109375" customWidth="1"/>
    <col min="14852" max="14852" width="8.7109375" customWidth="1"/>
    <col min="14853" max="14853" width="17.7109375" customWidth="1"/>
    <col min="14854" max="14855" width="7.7109375" customWidth="1"/>
    <col min="15105" max="15105" width="6.7109375" customWidth="1"/>
    <col min="15106" max="15106" width="33.7109375" customWidth="1"/>
    <col min="15107" max="15107" width="11.7109375" customWidth="1"/>
    <col min="15108" max="15108" width="8.7109375" customWidth="1"/>
    <col min="15109" max="15109" width="17.7109375" customWidth="1"/>
    <col min="15110" max="15111" width="7.7109375" customWidth="1"/>
    <col min="15361" max="15361" width="6.7109375" customWidth="1"/>
    <col min="15362" max="15362" width="33.7109375" customWidth="1"/>
    <col min="15363" max="15363" width="11.7109375" customWidth="1"/>
    <col min="15364" max="15364" width="8.7109375" customWidth="1"/>
    <col min="15365" max="15365" width="17.7109375" customWidth="1"/>
    <col min="15366" max="15367" width="7.7109375" customWidth="1"/>
    <col min="15617" max="15617" width="6.7109375" customWidth="1"/>
    <col min="15618" max="15618" width="33.7109375" customWidth="1"/>
    <col min="15619" max="15619" width="11.7109375" customWidth="1"/>
    <col min="15620" max="15620" width="8.7109375" customWidth="1"/>
    <col min="15621" max="15621" width="17.7109375" customWidth="1"/>
    <col min="15622" max="15623" width="7.7109375" customWidth="1"/>
    <col min="15873" max="15873" width="6.7109375" customWidth="1"/>
    <col min="15874" max="15874" width="33.7109375" customWidth="1"/>
    <col min="15875" max="15875" width="11.7109375" customWidth="1"/>
    <col min="15876" max="15876" width="8.7109375" customWidth="1"/>
    <col min="15877" max="15877" width="17.7109375" customWidth="1"/>
    <col min="15878" max="15879" width="7.7109375" customWidth="1"/>
    <col min="16129" max="16129" width="6.7109375" customWidth="1"/>
    <col min="16130" max="16130" width="33.7109375" customWidth="1"/>
    <col min="16131" max="16131" width="11.7109375" customWidth="1"/>
    <col min="16132" max="16132" width="8.7109375" customWidth="1"/>
    <col min="16133" max="16133" width="17.7109375" customWidth="1"/>
    <col min="16134" max="16135" width="7.7109375" customWidth="1"/>
  </cols>
  <sheetData>
    <row r="1" spans="1:7" ht="48" customHeight="1" x14ac:dyDescent="0.25">
      <c r="A1" s="157" t="s">
        <v>1060</v>
      </c>
      <c r="B1" s="158"/>
      <c r="C1" s="360" t="s">
        <v>1084</v>
      </c>
      <c r="D1" s="360"/>
      <c r="E1" s="360"/>
      <c r="F1" s="360"/>
      <c r="G1" s="159"/>
    </row>
    <row r="2" spans="1:7" ht="23.25" customHeight="1" thickBot="1" x14ac:dyDescent="0.3">
      <c r="A2" s="361" t="s">
        <v>1061</v>
      </c>
      <c r="B2" s="362"/>
      <c r="C2" s="362"/>
      <c r="D2" s="362"/>
      <c r="E2" s="362"/>
      <c r="F2" s="362"/>
      <c r="G2" s="363"/>
    </row>
    <row r="3" spans="1:7" s="28" customFormat="1" ht="12" customHeight="1" thickBot="1" x14ac:dyDescent="0.3">
      <c r="A3" s="232" t="s">
        <v>6</v>
      </c>
      <c r="B3" s="233" t="s">
        <v>13</v>
      </c>
      <c r="C3" s="234" t="s">
        <v>7</v>
      </c>
      <c r="D3" s="234" t="s">
        <v>14</v>
      </c>
      <c r="E3" s="234" t="s">
        <v>8</v>
      </c>
      <c r="F3" s="234" t="s">
        <v>9</v>
      </c>
      <c r="G3" s="235" t="s">
        <v>10</v>
      </c>
    </row>
    <row r="4" spans="1:7" s="28" customFormat="1" ht="22.5" x14ac:dyDescent="0.25">
      <c r="A4" s="91">
        <v>1</v>
      </c>
      <c r="B4" s="87" t="s">
        <v>57</v>
      </c>
      <c r="C4" s="187" t="s">
        <v>307</v>
      </c>
      <c r="D4" s="87">
        <v>14300</v>
      </c>
      <c r="E4" s="92" t="s">
        <v>22</v>
      </c>
      <c r="F4" s="344" t="s">
        <v>1203</v>
      </c>
      <c r="G4" s="136" t="s">
        <v>96</v>
      </c>
    </row>
    <row r="5" spans="1:7" s="28" customFormat="1" ht="10.5" customHeight="1" x14ac:dyDescent="0.25">
      <c r="A5" s="20">
        <v>2</v>
      </c>
      <c r="B5" s="26" t="s">
        <v>84</v>
      </c>
      <c r="C5" s="24" t="s">
        <v>85</v>
      </c>
      <c r="D5" s="26">
        <v>160</v>
      </c>
      <c r="E5" s="24" t="s">
        <v>962</v>
      </c>
      <c r="F5" s="24"/>
      <c r="G5" s="137" t="s">
        <v>96</v>
      </c>
    </row>
    <row r="6" spans="1:7" s="287" customFormat="1" ht="10.5" customHeight="1" x14ac:dyDescent="0.25">
      <c r="A6" s="20">
        <v>3</v>
      </c>
      <c r="B6" s="26" t="s">
        <v>87</v>
      </c>
      <c r="C6" s="24" t="s">
        <v>309</v>
      </c>
      <c r="D6" s="26">
        <v>1190</v>
      </c>
      <c r="E6" s="24" t="s">
        <v>284</v>
      </c>
      <c r="F6" s="24"/>
      <c r="G6" s="137" t="s">
        <v>96</v>
      </c>
    </row>
    <row r="7" spans="1:7" s="28" customFormat="1" ht="10.5" customHeight="1" x14ac:dyDescent="0.25">
      <c r="A7" s="20">
        <v>4</v>
      </c>
      <c r="B7" s="26" t="s">
        <v>84</v>
      </c>
      <c r="C7" s="24" t="s">
        <v>310</v>
      </c>
      <c r="D7" s="26">
        <v>140</v>
      </c>
      <c r="E7" s="45" t="s">
        <v>284</v>
      </c>
      <c r="F7" s="24" t="s">
        <v>285</v>
      </c>
      <c r="G7" s="137" t="s">
        <v>96</v>
      </c>
    </row>
    <row r="8" spans="1:7" s="28" customFormat="1" ht="10.5" customHeight="1" x14ac:dyDescent="0.25">
      <c r="A8" s="20">
        <v>5</v>
      </c>
      <c r="B8" s="26" t="s">
        <v>84</v>
      </c>
      <c r="C8" s="24" t="s">
        <v>86</v>
      </c>
      <c r="D8" s="26">
        <v>160</v>
      </c>
      <c r="E8" s="45" t="s">
        <v>284</v>
      </c>
      <c r="F8" s="24" t="s">
        <v>285</v>
      </c>
      <c r="G8" s="137" t="s">
        <v>96</v>
      </c>
    </row>
    <row r="9" spans="1:7" s="28" customFormat="1" ht="10.5" customHeight="1" x14ac:dyDescent="0.25">
      <c r="A9" s="20">
        <v>6</v>
      </c>
      <c r="B9" s="26" t="s">
        <v>84</v>
      </c>
      <c r="C9" s="24" t="s">
        <v>311</v>
      </c>
      <c r="D9" s="26">
        <v>170</v>
      </c>
      <c r="E9" s="45" t="s">
        <v>284</v>
      </c>
      <c r="F9" s="24" t="s">
        <v>285</v>
      </c>
      <c r="G9" s="137" t="s">
        <v>96</v>
      </c>
    </row>
    <row r="10" spans="1:7" s="28" customFormat="1" ht="10.5" customHeight="1" x14ac:dyDescent="0.25">
      <c r="A10" s="20">
        <v>7</v>
      </c>
      <c r="B10" s="26" t="s">
        <v>87</v>
      </c>
      <c r="C10" s="24" t="s">
        <v>88</v>
      </c>
      <c r="D10" s="26">
        <v>170</v>
      </c>
      <c r="E10" s="45" t="s">
        <v>284</v>
      </c>
      <c r="F10" s="24"/>
      <c r="G10" s="137" t="s">
        <v>96</v>
      </c>
    </row>
    <row r="11" spans="1:7" s="28" customFormat="1" ht="10.5" customHeight="1" x14ac:dyDescent="0.25">
      <c r="A11" s="20">
        <v>8</v>
      </c>
      <c r="B11" s="26" t="s">
        <v>84</v>
      </c>
      <c r="C11" s="24" t="s">
        <v>217</v>
      </c>
      <c r="D11" s="26">
        <v>220</v>
      </c>
      <c r="E11" s="45" t="s">
        <v>284</v>
      </c>
      <c r="F11" s="24"/>
      <c r="G11" s="137" t="s">
        <v>96</v>
      </c>
    </row>
    <row r="12" spans="1:7" s="28" customFormat="1" ht="10.5" customHeight="1" x14ac:dyDescent="0.25">
      <c r="A12" s="20">
        <v>9</v>
      </c>
      <c r="B12" s="26" t="s">
        <v>87</v>
      </c>
      <c r="C12" s="24" t="s">
        <v>309</v>
      </c>
      <c r="D12" s="26">
        <v>120</v>
      </c>
      <c r="E12" s="24" t="s">
        <v>962</v>
      </c>
      <c r="F12" s="24"/>
      <c r="G12" s="137" t="s">
        <v>96</v>
      </c>
    </row>
    <row r="13" spans="1:7" s="28" customFormat="1" ht="10.5" customHeight="1" x14ac:dyDescent="0.25">
      <c r="A13" s="20">
        <v>10</v>
      </c>
      <c r="B13" s="26" t="s">
        <v>84</v>
      </c>
      <c r="C13" s="24" t="s">
        <v>89</v>
      </c>
      <c r="D13" s="26">
        <v>240</v>
      </c>
      <c r="E13" s="45" t="s">
        <v>284</v>
      </c>
      <c r="F13" s="24"/>
      <c r="G13" s="137" t="s">
        <v>96</v>
      </c>
    </row>
    <row r="14" spans="1:7" s="287" customFormat="1" ht="10.5" customHeight="1" x14ac:dyDescent="0.25">
      <c r="A14" s="20">
        <v>11</v>
      </c>
      <c r="B14" s="26" t="s">
        <v>57</v>
      </c>
      <c r="C14" s="24" t="s">
        <v>1131</v>
      </c>
      <c r="D14" s="26">
        <f>D13</f>
        <v>240</v>
      </c>
      <c r="E14" s="45" t="s">
        <v>284</v>
      </c>
      <c r="F14" s="24" t="s">
        <v>1202</v>
      </c>
      <c r="G14" s="137" t="s">
        <v>96</v>
      </c>
    </row>
    <row r="15" spans="1:7" s="287" customFormat="1" ht="10.5" customHeight="1" x14ac:dyDescent="0.25">
      <c r="A15" s="20">
        <v>12</v>
      </c>
      <c r="B15" s="26" t="s">
        <v>57</v>
      </c>
      <c r="C15" s="299" t="s">
        <v>1174</v>
      </c>
      <c r="D15" s="26">
        <v>750</v>
      </c>
      <c r="E15" s="45" t="s">
        <v>284</v>
      </c>
      <c r="F15" s="24" t="s">
        <v>1202</v>
      </c>
      <c r="G15" s="137" t="s">
        <v>96</v>
      </c>
    </row>
    <row r="16" spans="1:7" s="287" customFormat="1" ht="10.5" customHeight="1" thickBot="1" x14ac:dyDescent="0.3">
      <c r="A16" s="20">
        <v>13</v>
      </c>
      <c r="B16" s="26" t="s">
        <v>57</v>
      </c>
      <c r="C16" s="24" t="s">
        <v>1133</v>
      </c>
      <c r="D16" s="26">
        <v>650</v>
      </c>
      <c r="E16" s="45" t="s">
        <v>284</v>
      </c>
      <c r="F16" s="24" t="s">
        <v>1202</v>
      </c>
      <c r="G16" s="137" t="s">
        <v>96</v>
      </c>
    </row>
    <row r="17" spans="1:7" s="287" customFormat="1" ht="26.25" customHeight="1" x14ac:dyDescent="0.25">
      <c r="A17" s="20">
        <v>14</v>
      </c>
      <c r="B17" s="26" t="s">
        <v>57</v>
      </c>
      <c r="C17" s="24" t="s">
        <v>1134</v>
      </c>
      <c r="D17" s="26">
        <f>D31</f>
        <v>120</v>
      </c>
      <c r="E17" s="45" t="s">
        <v>284</v>
      </c>
      <c r="F17" s="344" t="s">
        <v>1204</v>
      </c>
      <c r="G17" s="137" t="s">
        <v>96</v>
      </c>
    </row>
    <row r="18" spans="1:7" s="28" customFormat="1" ht="10.5" customHeight="1" x14ac:dyDescent="0.25">
      <c r="A18" s="20">
        <v>15</v>
      </c>
      <c r="B18" s="26" t="s">
        <v>87</v>
      </c>
      <c r="C18" s="24" t="s">
        <v>90</v>
      </c>
      <c r="D18" s="26">
        <v>275</v>
      </c>
      <c r="E18" s="45" t="s">
        <v>284</v>
      </c>
      <c r="F18" s="24"/>
      <c r="G18" s="137" t="s">
        <v>96</v>
      </c>
    </row>
    <row r="19" spans="1:7" s="28" customFormat="1" ht="10.5" customHeight="1" x14ac:dyDescent="0.25">
      <c r="A19" s="20">
        <v>16</v>
      </c>
      <c r="B19" s="26" t="s">
        <v>87</v>
      </c>
      <c r="C19" s="24" t="s">
        <v>91</v>
      </c>
      <c r="D19" s="26">
        <v>330</v>
      </c>
      <c r="E19" s="45" t="s">
        <v>284</v>
      </c>
      <c r="F19" s="24"/>
      <c r="G19" s="137" t="s">
        <v>96</v>
      </c>
    </row>
    <row r="20" spans="1:7" s="28" customFormat="1" ht="10.5" customHeight="1" x14ac:dyDescent="0.25">
      <c r="A20" s="20">
        <v>17</v>
      </c>
      <c r="B20" s="26" t="s">
        <v>84</v>
      </c>
      <c r="C20" s="24" t="s">
        <v>312</v>
      </c>
      <c r="D20" s="26">
        <v>340</v>
      </c>
      <c r="E20" s="24" t="s">
        <v>298</v>
      </c>
      <c r="F20" s="24"/>
      <c r="G20" s="137" t="s">
        <v>96</v>
      </c>
    </row>
    <row r="21" spans="1:7" s="28" customFormat="1" ht="10.5" customHeight="1" x14ac:dyDescent="0.25">
      <c r="A21" s="20">
        <v>18</v>
      </c>
      <c r="B21" s="26" t="s">
        <v>84</v>
      </c>
      <c r="C21" s="24" t="s">
        <v>326</v>
      </c>
      <c r="D21" s="26">
        <v>395</v>
      </c>
      <c r="E21" s="24" t="s">
        <v>298</v>
      </c>
      <c r="F21" s="24"/>
      <c r="G21" s="137" t="s">
        <v>96</v>
      </c>
    </row>
    <row r="22" spans="1:7" s="28" customFormat="1" ht="10.5" customHeight="1" x14ac:dyDescent="0.25">
      <c r="A22" s="20">
        <v>19</v>
      </c>
      <c r="B22" s="26" t="s">
        <v>84</v>
      </c>
      <c r="C22" s="24" t="s">
        <v>92</v>
      </c>
      <c r="D22" s="26">
        <v>610</v>
      </c>
      <c r="E22" s="45" t="s">
        <v>284</v>
      </c>
      <c r="F22" s="24" t="s">
        <v>285</v>
      </c>
      <c r="G22" s="137" t="s">
        <v>96</v>
      </c>
    </row>
    <row r="23" spans="1:7" s="28" customFormat="1" ht="10.5" customHeight="1" x14ac:dyDescent="0.25">
      <c r="A23" s="20">
        <v>20</v>
      </c>
      <c r="B23" s="26" t="s">
        <v>84</v>
      </c>
      <c r="C23" s="24" t="s">
        <v>316</v>
      </c>
      <c r="D23" s="26">
        <v>110</v>
      </c>
      <c r="E23" s="45" t="s">
        <v>284</v>
      </c>
      <c r="F23" s="24" t="s">
        <v>285</v>
      </c>
      <c r="G23" s="137" t="s">
        <v>96</v>
      </c>
    </row>
    <row r="24" spans="1:7" s="28" customFormat="1" ht="10.5" customHeight="1" x14ac:dyDescent="0.25">
      <c r="A24" s="20">
        <v>21</v>
      </c>
      <c r="B24" s="26" t="s">
        <v>84</v>
      </c>
      <c r="C24" s="24" t="s">
        <v>314</v>
      </c>
      <c r="D24" s="26">
        <v>110</v>
      </c>
      <c r="E24" s="45" t="s">
        <v>284</v>
      </c>
      <c r="F24" s="24" t="s">
        <v>285</v>
      </c>
      <c r="G24" s="137" t="s">
        <v>96</v>
      </c>
    </row>
    <row r="25" spans="1:7" s="28" customFormat="1" ht="10.5" customHeight="1" x14ac:dyDescent="0.25">
      <c r="A25" s="20">
        <v>22</v>
      </c>
      <c r="B25" s="26" t="s">
        <v>84</v>
      </c>
      <c r="C25" s="24" t="s">
        <v>313</v>
      </c>
      <c r="D25" s="26">
        <v>110</v>
      </c>
      <c r="E25" s="45" t="s">
        <v>284</v>
      </c>
      <c r="F25" s="24" t="s">
        <v>285</v>
      </c>
      <c r="G25" s="137" t="s">
        <v>96</v>
      </c>
    </row>
    <row r="26" spans="1:7" s="28" customFormat="1" ht="10.5" customHeight="1" x14ac:dyDescent="0.25">
      <c r="A26" s="20">
        <v>23</v>
      </c>
      <c r="B26" s="26" t="s">
        <v>84</v>
      </c>
      <c r="C26" s="24" t="s">
        <v>315</v>
      </c>
      <c r="D26" s="26">
        <v>110</v>
      </c>
      <c r="E26" s="45" t="s">
        <v>284</v>
      </c>
      <c r="F26" s="24" t="s">
        <v>285</v>
      </c>
      <c r="G26" s="137" t="s">
        <v>96</v>
      </c>
    </row>
    <row r="27" spans="1:7" s="28" customFormat="1" ht="10.5" customHeight="1" x14ac:dyDescent="0.25">
      <c r="A27" s="20">
        <v>24</v>
      </c>
      <c r="B27" s="26" t="s">
        <v>84</v>
      </c>
      <c r="C27" s="24" t="s">
        <v>317</v>
      </c>
      <c r="D27" s="26">
        <v>120</v>
      </c>
      <c r="E27" s="45" t="s">
        <v>284</v>
      </c>
      <c r="F27" s="24" t="s">
        <v>285</v>
      </c>
      <c r="G27" s="137" t="s">
        <v>96</v>
      </c>
    </row>
    <row r="28" spans="1:7" s="28" customFormat="1" ht="10.5" customHeight="1" x14ac:dyDescent="0.25">
      <c r="A28" s="20">
        <v>25</v>
      </c>
      <c r="B28" s="26" t="s">
        <v>84</v>
      </c>
      <c r="C28" s="24" t="s">
        <v>318</v>
      </c>
      <c r="D28" s="26">
        <v>120</v>
      </c>
      <c r="E28" s="45" t="s">
        <v>284</v>
      </c>
      <c r="F28" s="24"/>
      <c r="G28" s="137" t="s">
        <v>96</v>
      </c>
    </row>
    <row r="29" spans="1:7" s="28" customFormat="1" ht="10.5" customHeight="1" x14ac:dyDescent="0.25">
      <c r="A29" s="20">
        <v>26</v>
      </c>
      <c r="B29" s="26" t="s">
        <v>84</v>
      </c>
      <c r="C29" s="24" t="s">
        <v>93</v>
      </c>
      <c r="D29" s="26">
        <v>715</v>
      </c>
      <c r="E29" s="45" t="s">
        <v>284</v>
      </c>
      <c r="F29" s="24"/>
      <c r="G29" s="137" t="s">
        <v>96</v>
      </c>
    </row>
    <row r="30" spans="1:7" s="28" customFormat="1" ht="10.5" customHeight="1" x14ac:dyDescent="0.25">
      <c r="A30" s="20">
        <v>27</v>
      </c>
      <c r="B30" s="26" t="s">
        <v>84</v>
      </c>
      <c r="C30" s="24" t="s">
        <v>319</v>
      </c>
      <c r="D30" s="26">
        <v>120</v>
      </c>
      <c r="E30" s="45" t="s">
        <v>284</v>
      </c>
      <c r="F30" s="24" t="s">
        <v>285</v>
      </c>
      <c r="G30" s="137" t="s">
        <v>96</v>
      </c>
    </row>
    <row r="31" spans="1:7" s="28" customFormat="1" ht="10.5" customHeight="1" x14ac:dyDescent="0.25">
      <c r="A31" s="20">
        <v>28</v>
      </c>
      <c r="B31" s="26" t="s">
        <v>84</v>
      </c>
      <c r="C31" s="24" t="s">
        <v>320</v>
      </c>
      <c r="D31" s="26">
        <v>120</v>
      </c>
      <c r="E31" s="45" t="s">
        <v>284</v>
      </c>
      <c r="F31" s="24" t="s">
        <v>285</v>
      </c>
      <c r="G31" s="137" t="s">
        <v>96</v>
      </c>
    </row>
    <row r="32" spans="1:7" s="28" customFormat="1" ht="10.5" customHeight="1" x14ac:dyDescent="0.25">
      <c r="A32" s="20">
        <v>29</v>
      </c>
      <c r="B32" s="26" t="s">
        <v>84</v>
      </c>
      <c r="C32" s="24" t="s">
        <v>1132</v>
      </c>
      <c r="D32" s="26">
        <v>530</v>
      </c>
      <c r="E32" s="45" t="s">
        <v>284</v>
      </c>
      <c r="F32" s="24"/>
      <c r="G32" s="137" t="s">
        <v>96</v>
      </c>
    </row>
    <row r="33" spans="1:7" s="28" customFormat="1" ht="10.5" customHeight="1" x14ac:dyDescent="0.25">
      <c r="A33" s="20">
        <v>30</v>
      </c>
      <c r="B33" s="26" t="s">
        <v>84</v>
      </c>
      <c r="C33" s="24" t="s">
        <v>324</v>
      </c>
      <c r="D33" s="26">
        <v>350</v>
      </c>
      <c r="E33" s="45" t="s">
        <v>284</v>
      </c>
      <c r="F33" s="24"/>
      <c r="G33" s="137" t="s">
        <v>97</v>
      </c>
    </row>
    <row r="34" spans="1:7" s="28" customFormat="1" ht="10.5" customHeight="1" x14ac:dyDescent="0.25">
      <c r="A34" s="20">
        <v>31</v>
      </c>
      <c r="B34" s="26" t="s">
        <v>84</v>
      </c>
      <c r="C34" s="24" t="s">
        <v>94</v>
      </c>
      <c r="D34" s="26">
        <v>460</v>
      </c>
      <c r="E34" s="45" t="s">
        <v>284</v>
      </c>
      <c r="F34" s="24"/>
      <c r="G34" s="137" t="s">
        <v>97</v>
      </c>
    </row>
    <row r="35" spans="1:7" s="28" customFormat="1" ht="10.5" customHeight="1" x14ac:dyDescent="0.25">
      <c r="A35" s="20">
        <v>32</v>
      </c>
      <c r="B35" s="26" t="s">
        <v>84</v>
      </c>
      <c r="C35" s="24" t="s">
        <v>95</v>
      </c>
      <c r="D35" s="26">
        <v>150</v>
      </c>
      <c r="E35" s="45" t="s">
        <v>284</v>
      </c>
      <c r="F35" s="24"/>
      <c r="G35" s="137" t="s">
        <v>97</v>
      </c>
    </row>
    <row r="36" spans="1:7" s="28" customFormat="1" ht="10.5" customHeight="1" x14ac:dyDescent="0.25">
      <c r="A36" s="20">
        <v>33</v>
      </c>
      <c r="B36" s="26" t="s">
        <v>84</v>
      </c>
      <c r="C36" s="24" t="s">
        <v>98</v>
      </c>
      <c r="D36" s="26">
        <v>340</v>
      </c>
      <c r="E36" s="45" t="s">
        <v>284</v>
      </c>
      <c r="F36" s="24"/>
      <c r="G36" s="137" t="s">
        <v>97</v>
      </c>
    </row>
    <row r="37" spans="1:7" s="28" customFormat="1" ht="10.5" customHeight="1" x14ac:dyDescent="0.25">
      <c r="A37" s="20">
        <f t="shared" ref="A37:A45" si="0">A36+1</f>
        <v>34</v>
      </c>
      <c r="B37" s="26" t="s">
        <v>84</v>
      </c>
      <c r="C37" s="24" t="s">
        <v>53</v>
      </c>
      <c r="D37" s="26">
        <v>450</v>
      </c>
      <c r="E37" s="45" t="s">
        <v>284</v>
      </c>
      <c r="F37" s="24"/>
      <c r="G37" s="137" t="s">
        <v>97</v>
      </c>
    </row>
    <row r="38" spans="1:7" s="28" customFormat="1" ht="10.5" customHeight="1" x14ac:dyDescent="0.25">
      <c r="A38" s="20">
        <f t="shared" si="0"/>
        <v>35</v>
      </c>
      <c r="B38" s="26" t="s">
        <v>84</v>
      </c>
      <c r="C38" s="24" t="s">
        <v>99</v>
      </c>
      <c r="D38" s="26">
        <v>465</v>
      </c>
      <c r="E38" s="45" t="s">
        <v>284</v>
      </c>
      <c r="F38" s="24"/>
      <c r="G38" s="137" t="s">
        <v>97</v>
      </c>
    </row>
    <row r="39" spans="1:7" s="28" customFormat="1" ht="10.5" customHeight="1" x14ac:dyDescent="0.25">
      <c r="A39" s="20">
        <f t="shared" si="0"/>
        <v>36</v>
      </c>
      <c r="B39" s="26" t="s">
        <v>84</v>
      </c>
      <c r="C39" s="24" t="s">
        <v>100</v>
      </c>
      <c r="D39" s="26">
        <v>510</v>
      </c>
      <c r="E39" s="45" t="s">
        <v>284</v>
      </c>
      <c r="F39" s="24"/>
      <c r="G39" s="137" t="s">
        <v>97</v>
      </c>
    </row>
    <row r="40" spans="1:7" s="28" customFormat="1" ht="10.5" customHeight="1" x14ac:dyDescent="0.25">
      <c r="A40" s="20">
        <f t="shared" si="0"/>
        <v>37</v>
      </c>
      <c r="B40" s="26" t="s">
        <v>84</v>
      </c>
      <c r="C40" s="24" t="s">
        <v>51</v>
      </c>
      <c r="D40" s="26">
        <v>510</v>
      </c>
      <c r="E40" s="45" t="s">
        <v>284</v>
      </c>
      <c r="F40" s="24"/>
      <c r="G40" s="137" t="s">
        <v>97</v>
      </c>
    </row>
    <row r="41" spans="1:7" s="28" customFormat="1" ht="10.5" customHeight="1" x14ac:dyDescent="0.25">
      <c r="A41" s="20">
        <f t="shared" si="0"/>
        <v>38</v>
      </c>
      <c r="B41" s="26" t="s">
        <v>84</v>
      </c>
      <c r="C41" s="24" t="s">
        <v>52</v>
      </c>
      <c r="D41" s="26">
        <v>510</v>
      </c>
      <c r="E41" s="45" t="s">
        <v>284</v>
      </c>
      <c r="F41" s="24" t="s">
        <v>285</v>
      </c>
      <c r="G41" s="137" t="s">
        <v>97</v>
      </c>
    </row>
    <row r="42" spans="1:7" s="28" customFormat="1" ht="10.5" customHeight="1" x14ac:dyDescent="0.25">
      <c r="A42" s="20">
        <f t="shared" si="0"/>
        <v>39</v>
      </c>
      <c r="B42" s="26" t="s">
        <v>84</v>
      </c>
      <c r="C42" s="24" t="s">
        <v>101</v>
      </c>
      <c r="D42" s="26">
        <v>570</v>
      </c>
      <c r="E42" s="45" t="s">
        <v>284</v>
      </c>
      <c r="F42" s="24"/>
      <c r="G42" s="137" t="s">
        <v>97</v>
      </c>
    </row>
    <row r="43" spans="1:7" s="28" customFormat="1" ht="10.5" customHeight="1" x14ac:dyDescent="0.25">
      <c r="A43" s="20">
        <f t="shared" si="0"/>
        <v>40</v>
      </c>
      <c r="B43" s="26" t="s">
        <v>84</v>
      </c>
      <c r="C43" s="24" t="s">
        <v>102</v>
      </c>
      <c r="D43" s="26">
        <v>580</v>
      </c>
      <c r="E43" s="45" t="s">
        <v>284</v>
      </c>
      <c r="F43" s="24"/>
      <c r="G43" s="137" t="s">
        <v>97</v>
      </c>
    </row>
    <row r="44" spans="1:7" s="28" customFormat="1" ht="10.5" customHeight="1" x14ac:dyDescent="0.25">
      <c r="A44" s="20">
        <f t="shared" si="0"/>
        <v>41</v>
      </c>
      <c r="B44" s="26" t="s">
        <v>84</v>
      </c>
      <c r="C44" s="24" t="s">
        <v>103</v>
      </c>
      <c r="D44" s="26">
        <v>510</v>
      </c>
      <c r="E44" s="45" t="s">
        <v>284</v>
      </c>
      <c r="F44" s="24"/>
      <c r="G44" s="137" t="s">
        <v>97</v>
      </c>
    </row>
    <row r="45" spans="1:7" s="28" customFormat="1" ht="10.5" customHeight="1" thickBot="1" x14ac:dyDescent="0.3">
      <c r="A45" s="20">
        <f t="shared" si="0"/>
        <v>42</v>
      </c>
      <c r="B45" s="26" t="s">
        <v>84</v>
      </c>
      <c r="C45" s="24" t="s">
        <v>104</v>
      </c>
      <c r="D45" s="26">
        <v>750</v>
      </c>
      <c r="E45" s="45" t="s">
        <v>284</v>
      </c>
      <c r="F45" s="24"/>
      <c r="G45" s="137" t="s">
        <v>97</v>
      </c>
    </row>
    <row r="46" spans="1:7" ht="15.75" thickBot="1" x14ac:dyDescent="0.3">
      <c r="A46" s="364" t="s">
        <v>1015</v>
      </c>
      <c r="B46" s="365"/>
      <c r="C46" s="365"/>
      <c r="D46" s="75">
        <f>SUM(D4:D45)</f>
        <v>28900</v>
      </c>
      <c r="E46" s="365"/>
      <c r="F46" s="365"/>
      <c r="G46" s="366"/>
    </row>
    <row r="48" spans="1:7" s="40" customFormat="1" x14ac:dyDescent="0.25">
      <c r="A48" s="85"/>
      <c r="B48" s="40" t="s">
        <v>1008</v>
      </c>
      <c r="D48" s="16"/>
    </row>
    <row r="49" spans="1:4" s="107" customFormat="1" x14ac:dyDescent="0.25">
      <c r="A49" s="106"/>
      <c r="C49" s="107" t="s">
        <v>10</v>
      </c>
      <c r="D49" s="108" t="s">
        <v>1009</v>
      </c>
    </row>
    <row r="50" spans="1:4" s="40" customFormat="1" x14ac:dyDescent="0.25">
      <c r="A50" s="85"/>
      <c r="C50" s="40" t="str">
        <f>G4</f>
        <v>PRAIA LINDA</v>
      </c>
      <c r="D50" s="109">
        <f>SUM(D4:D32)</f>
        <v>22745</v>
      </c>
    </row>
    <row r="51" spans="1:4" s="40" customFormat="1" x14ac:dyDescent="0.25">
      <c r="A51" s="85"/>
      <c r="C51" s="40" t="str">
        <f>G33</f>
        <v>JD ARCO IRIS</v>
      </c>
      <c r="D51" s="109">
        <f>SUM(D33:D45)</f>
        <v>6155</v>
      </c>
    </row>
    <row r="52" spans="1:4" s="40" customFormat="1" x14ac:dyDescent="0.25">
      <c r="A52" s="85"/>
      <c r="D52" s="109">
        <f>SUM(D50:D51)</f>
        <v>28900</v>
      </c>
    </row>
    <row r="53" spans="1:4" s="40" customFormat="1" x14ac:dyDescent="0.25">
      <c r="A53" s="85"/>
      <c r="D53" s="109"/>
    </row>
  </sheetData>
  <mergeCells count="4">
    <mergeCell ref="C1:F1"/>
    <mergeCell ref="A2:G2"/>
    <mergeCell ref="A46:C46"/>
    <mergeCell ref="E46:G46"/>
  </mergeCells>
  <pageMargins left="0.51181102362204722" right="0.51181102362204722" top="0.78740157480314965" bottom="0.78740157480314965" header="0.31496062992125984" footer="0.31496062992125984"/>
  <pageSetup paperSize="9" scale="75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100"/>
  <sheetViews>
    <sheetView view="pageBreakPreview" zoomScaleNormal="150" zoomScaleSheetLayoutView="100" workbookViewId="0">
      <selection activeCell="F5" sqref="F5"/>
    </sheetView>
  </sheetViews>
  <sheetFormatPr defaultRowHeight="15" x14ac:dyDescent="0.25"/>
  <cols>
    <col min="1" max="2" width="5.7109375" customWidth="1"/>
    <col min="3" max="3" width="53.7109375" customWidth="1"/>
    <col min="4" max="4" width="9.7109375" style="16" customWidth="1"/>
    <col min="5" max="5" width="15.5703125" bestFit="1" customWidth="1"/>
    <col min="6" max="6" width="20.42578125" customWidth="1"/>
    <col min="7" max="7" width="12.5703125" customWidth="1"/>
    <col min="257" max="257" width="6.7109375" customWidth="1"/>
    <col min="258" max="258" width="33.7109375" customWidth="1"/>
    <col min="259" max="259" width="11.7109375" customWidth="1"/>
    <col min="260" max="260" width="8.7109375" customWidth="1"/>
    <col min="261" max="261" width="17.7109375" customWidth="1"/>
    <col min="262" max="263" width="7.7109375" customWidth="1"/>
    <col min="513" max="513" width="6.7109375" customWidth="1"/>
    <col min="514" max="514" width="33.7109375" customWidth="1"/>
    <col min="515" max="515" width="11.7109375" customWidth="1"/>
    <col min="516" max="516" width="8.7109375" customWidth="1"/>
    <col min="517" max="517" width="17.7109375" customWidth="1"/>
    <col min="518" max="519" width="7.7109375" customWidth="1"/>
    <col min="769" max="769" width="6.7109375" customWidth="1"/>
    <col min="770" max="770" width="33.7109375" customWidth="1"/>
    <col min="771" max="771" width="11.7109375" customWidth="1"/>
    <col min="772" max="772" width="8.7109375" customWidth="1"/>
    <col min="773" max="773" width="17.7109375" customWidth="1"/>
    <col min="774" max="775" width="7.7109375" customWidth="1"/>
    <col min="1025" max="1025" width="6.7109375" customWidth="1"/>
    <col min="1026" max="1026" width="33.7109375" customWidth="1"/>
    <col min="1027" max="1027" width="11.7109375" customWidth="1"/>
    <col min="1028" max="1028" width="8.7109375" customWidth="1"/>
    <col min="1029" max="1029" width="17.7109375" customWidth="1"/>
    <col min="1030" max="1031" width="7.7109375" customWidth="1"/>
    <col min="1281" max="1281" width="6.7109375" customWidth="1"/>
    <col min="1282" max="1282" width="33.7109375" customWidth="1"/>
    <col min="1283" max="1283" width="11.7109375" customWidth="1"/>
    <col min="1284" max="1284" width="8.7109375" customWidth="1"/>
    <col min="1285" max="1285" width="17.7109375" customWidth="1"/>
    <col min="1286" max="1287" width="7.7109375" customWidth="1"/>
    <col min="1537" max="1537" width="6.7109375" customWidth="1"/>
    <col min="1538" max="1538" width="33.7109375" customWidth="1"/>
    <col min="1539" max="1539" width="11.7109375" customWidth="1"/>
    <col min="1540" max="1540" width="8.7109375" customWidth="1"/>
    <col min="1541" max="1541" width="17.7109375" customWidth="1"/>
    <col min="1542" max="1543" width="7.7109375" customWidth="1"/>
    <col min="1793" max="1793" width="6.7109375" customWidth="1"/>
    <col min="1794" max="1794" width="33.7109375" customWidth="1"/>
    <col min="1795" max="1795" width="11.7109375" customWidth="1"/>
    <col min="1796" max="1796" width="8.7109375" customWidth="1"/>
    <col min="1797" max="1797" width="17.7109375" customWidth="1"/>
    <col min="1798" max="1799" width="7.7109375" customWidth="1"/>
    <col min="2049" max="2049" width="6.7109375" customWidth="1"/>
    <col min="2050" max="2050" width="33.7109375" customWidth="1"/>
    <col min="2051" max="2051" width="11.7109375" customWidth="1"/>
    <col min="2052" max="2052" width="8.7109375" customWidth="1"/>
    <col min="2053" max="2053" width="17.7109375" customWidth="1"/>
    <col min="2054" max="2055" width="7.7109375" customWidth="1"/>
    <col min="2305" max="2305" width="6.7109375" customWidth="1"/>
    <col min="2306" max="2306" width="33.7109375" customWidth="1"/>
    <col min="2307" max="2307" width="11.7109375" customWidth="1"/>
    <col min="2308" max="2308" width="8.7109375" customWidth="1"/>
    <col min="2309" max="2309" width="17.7109375" customWidth="1"/>
    <col min="2310" max="2311" width="7.7109375" customWidth="1"/>
    <col min="2561" max="2561" width="6.7109375" customWidth="1"/>
    <col min="2562" max="2562" width="33.7109375" customWidth="1"/>
    <col min="2563" max="2563" width="11.7109375" customWidth="1"/>
    <col min="2564" max="2564" width="8.7109375" customWidth="1"/>
    <col min="2565" max="2565" width="17.7109375" customWidth="1"/>
    <col min="2566" max="2567" width="7.7109375" customWidth="1"/>
    <col min="2817" max="2817" width="6.7109375" customWidth="1"/>
    <col min="2818" max="2818" width="33.7109375" customWidth="1"/>
    <col min="2819" max="2819" width="11.7109375" customWidth="1"/>
    <col min="2820" max="2820" width="8.7109375" customWidth="1"/>
    <col min="2821" max="2821" width="17.7109375" customWidth="1"/>
    <col min="2822" max="2823" width="7.7109375" customWidth="1"/>
    <col min="3073" max="3073" width="6.7109375" customWidth="1"/>
    <col min="3074" max="3074" width="33.7109375" customWidth="1"/>
    <col min="3075" max="3075" width="11.7109375" customWidth="1"/>
    <col min="3076" max="3076" width="8.7109375" customWidth="1"/>
    <col min="3077" max="3077" width="17.7109375" customWidth="1"/>
    <col min="3078" max="3079" width="7.7109375" customWidth="1"/>
    <col min="3329" max="3329" width="6.7109375" customWidth="1"/>
    <col min="3330" max="3330" width="33.7109375" customWidth="1"/>
    <col min="3331" max="3331" width="11.7109375" customWidth="1"/>
    <col min="3332" max="3332" width="8.7109375" customWidth="1"/>
    <col min="3333" max="3333" width="17.7109375" customWidth="1"/>
    <col min="3334" max="3335" width="7.7109375" customWidth="1"/>
    <col min="3585" max="3585" width="6.7109375" customWidth="1"/>
    <col min="3586" max="3586" width="33.7109375" customWidth="1"/>
    <col min="3587" max="3587" width="11.7109375" customWidth="1"/>
    <col min="3588" max="3588" width="8.7109375" customWidth="1"/>
    <col min="3589" max="3589" width="17.7109375" customWidth="1"/>
    <col min="3590" max="3591" width="7.7109375" customWidth="1"/>
    <col min="3841" max="3841" width="6.7109375" customWidth="1"/>
    <col min="3842" max="3842" width="33.7109375" customWidth="1"/>
    <col min="3843" max="3843" width="11.7109375" customWidth="1"/>
    <col min="3844" max="3844" width="8.7109375" customWidth="1"/>
    <col min="3845" max="3845" width="17.7109375" customWidth="1"/>
    <col min="3846" max="3847" width="7.7109375" customWidth="1"/>
    <col min="4097" max="4097" width="6.7109375" customWidth="1"/>
    <col min="4098" max="4098" width="33.7109375" customWidth="1"/>
    <col min="4099" max="4099" width="11.7109375" customWidth="1"/>
    <col min="4100" max="4100" width="8.7109375" customWidth="1"/>
    <col min="4101" max="4101" width="17.7109375" customWidth="1"/>
    <col min="4102" max="4103" width="7.7109375" customWidth="1"/>
    <col min="4353" max="4353" width="6.7109375" customWidth="1"/>
    <col min="4354" max="4354" width="33.7109375" customWidth="1"/>
    <col min="4355" max="4355" width="11.7109375" customWidth="1"/>
    <col min="4356" max="4356" width="8.7109375" customWidth="1"/>
    <col min="4357" max="4357" width="17.7109375" customWidth="1"/>
    <col min="4358" max="4359" width="7.7109375" customWidth="1"/>
    <col min="4609" max="4609" width="6.7109375" customWidth="1"/>
    <col min="4610" max="4610" width="33.7109375" customWidth="1"/>
    <col min="4611" max="4611" width="11.7109375" customWidth="1"/>
    <col min="4612" max="4612" width="8.7109375" customWidth="1"/>
    <col min="4613" max="4613" width="17.7109375" customWidth="1"/>
    <col min="4614" max="4615" width="7.7109375" customWidth="1"/>
    <col min="4865" max="4865" width="6.7109375" customWidth="1"/>
    <col min="4866" max="4866" width="33.7109375" customWidth="1"/>
    <col min="4867" max="4867" width="11.7109375" customWidth="1"/>
    <col min="4868" max="4868" width="8.7109375" customWidth="1"/>
    <col min="4869" max="4869" width="17.7109375" customWidth="1"/>
    <col min="4870" max="4871" width="7.7109375" customWidth="1"/>
    <col min="5121" max="5121" width="6.7109375" customWidth="1"/>
    <col min="5122" max="5122" width="33.7109375" customWidth="1"/>
    <col min="5123" max="5123" width="11.7109375" customWidth="1"/>
    <col min="5124" max="5124" width="8.7109375" customWidth="1"/>
    <col min="5125" max="5125" width="17.7109375" customWidth="1"/>
    <col min="5126" max="5127" width="7.7109375" customWidth="1"/>
    <col min="5377" max="5377" width="6.7109375" customWidth="1"/>
    <col min="5378" max="5378" width="33.7109375" customWidth="1"/>
    <col min="5379" max="5379" width="11.7109375" customWidth="1"/>
    <col min="5380" max="5380" width="8.7109375" customWidth="1"/>
    <col min="5381" max="5381" width="17.7109375" customWidth="1"/>
    <col min="5382" max="5383" width="7.7109375" customWidth="1"/>
    <col min="5633" max="5633" width="6.7109375" customWidth="1"/>
    <col min="5634" max="5634" width="33.7109375" customWidth="1"/>
    <col min="5635" max="5635" width="11.7109375" customWidth="1"/>
    <col min="5636" max="5636" width="8.7109375" customWidth="1"/>
    <col min="5637" max="5637" width="17.7109375" customWidth="1"/>
    <col min="5638" max="5639" width="7.7109375" customWidth="1"/>
    <col min="5889" max="5889" width="6.7109375" customWidth="1"/>
    <col min="5890" max="5890" width="33.7109375" customWidth="1"/>
    <col min="5891" max="5891" width="11.7109375" customWidth="1"/>
    <col min="5892" max="5892" width="8.7109375" customWidth="1"/>
    <col min="5893" max="5893" width="17.7109375" customWidth="1"/>
    <col min="5894" max="5895" width="7.7109375" customWidth="1"/>
    <col min="6145" max="6145" width="6.7109375" customWidth="1"/>
    <col min="6146" max="6146" width="33.7109375" customWidth="1"/>
    <col min="6147" max="6147" width="11.7109375" customWidth="1"/>
    <col min="6148" max="6148" width="8.7109375" customWidth="1"/>
    <col min="6149" max="6149" width="17.7109375" customWidth="1"/>
    <col min="6150" max="6151" width="7.7109375" customWidth="1"/>
    <col min="6401" max="6401" width="6.7109375" customWidth="1"/>
    <col min="6402" max="6402" width="33.7109375" customWidth="1"/>
    <col min="6403" max="6403" width="11.7109375" customWidth="1"/>
    <col min="6404" max="6404" width="8.7109375" customWidth="1"/>
    <col min="6405" max="6405" width="17.7109375" customWidth="1"/>
    <col min="6406" max="6407" width="7.7109375" customWidth="1"/>
    <col min="6657" max="6657" width="6.7109375" customWidth="1"/>
    <col min="6658" max="6658" width="33.7109375" customWidth="1"/>
    <col min="6659" max="6659" width="11.7109375" customWidth="1"/>
    <col min="6660" max="6660" width="8.7109375" customWidth="1"/>
    <col min="6661" max="6661" width="17.7109375" customWidth="1"/>
    <col min="6662" max="6663" width="7.7109375" customWidth="1"/>
    <col min="6913" max="6913" width="6.7109375" customWidth="1"/>
    <col min="6914" max="6914" width="33.7109375" customWidth="1"/>
    <col min="6915" max="6915" width="11.7109375" customWidth="1"/>
    <col min="6916" max="6916" width="8.7109375" customWidth="1"/>
    <col min="6917" max="6917" width="17.7109375" customWidth="1"/>
    <col min="6918" max="6919" width="7.7109375" customWidth="1"/>
    <col min="7169" max="7169" width="6.7109375" customWidth="1"/>
    <col min="7170" max="7170" width="33.7109375" customWidth="1"/>
    <col min="7171" max="7171" width="11.7109375" customWidth="1"/>
    <col min="7172" max="7172" width="8.7109375" customWidth="1"/>
    <col min="7173" max="7173" width="17.7109375" customWidth="1"/>
    <col min="7174" max="7175" width="7.7109375" customWidth="1"/>
    <col min="7425" max="7425" width="6.7109375" customWidth="1"/>
    <col min="7426" max="7426" width="33.7109375" customWidth="1"/>
    <col min="7427" max="7427" width="11.7109375" customWidth="1"/>
    <col min="7428" max="7428" width="8.7109375" customWidth="1"/>
    <col min="7429" max="7429" width="17.7109375" customWidth="1"/>
    <col min="7430" max="7431" width="7.7109375" customWidth="1"/>
    <col min="7681" max="7681" width="6.7109375" customWidth="1"/>
    <col min="7682" max="7682" width="33.7109375" customWidth="1"/>
    <col min="7683" max="7683" width="11.7109375" customWidth="1"/>
    <col min="7684" max="7684" width="8.7109375" customWidth="1"/>
    <col min="7685" max="7685" width="17.7109375" customWidth="1"/>
    <col min="7686" max="7687" width="7.7109375" customWidth="1"/>
    <col min="7937" max="7937" width="6.7109375" customWidth="1"/>
    <col min="7938" max="7938" width="33.7109375" customWidth="1"/>
    <col min="7939" max="7939" width="11.7109375" customWidth="1"/>
    <col min="7940" max="7940" width="8.7109375" customWidth="1"/>
    <col min="7941" max="7941" width="17.7109375" customWidth="1"/>
    <col min="7942" max="7943" width="7.7109375" customWidth="1"/>
    <col min="8193" max="8193" width="6.7109375" customWidth="1"/>
    <col min="8194" max="8194" width="33.7109375" customWidth="1"/>
    <col min="8195" max="8195" width="11.7109375" customWidth="1"/>
    <col min="8196" max="8196" width="8.7109375" customWidth="1"/>
    <col min="8197" max="8197" width="17.7109375" customWidth="1"/>
    <col min="8198" max="8199" width="7.7109375" customWidth="1"/>
    <col min="8449" max="8449" width="6.7109375" customWidth="1"/>
    <col min="8450" max="8450" width="33.7109375" customWidth="1"/>
    <col min="8451" max="8451" width="11.7109375" customWidth="1"/>
    <col min="8452" max="8452" width="8.7109375" customWidth="1"/>
    <col min="8453" max="8453" width="17.7109375" customWidth="1"/>
    <col min="8454" max="8455" width="7.7109375" customWidth="1"/>
    <col min="8705" max="8705" width="6.7109375" customWidth="1"/>
    <col min="8706" max="8706" width="33.7109375" customWidth="1"/>
    <col min="8707" max="8707" width="11.7109375" customWidth="1"/>
    <col min="8708" max="8708" width="8.7109375" customWidth="1"/>
    <col min="8709" max="8709" width="17.7109375" customWidth="1"/>
    <col min="8710" max="8711" width="7.7109375" customWidth="1"/>
    <col min="8961" max="8961" width="6.7109375" customWidth="1"/>
    <col min="8962" max="8962" width="33.7109375" customWidth="1"/>
    <col min="8963" max="8963" width="11.7109375" customWidth="1"/>
    <col min="8964" max="8964" width="8.7109375" customWidth="1"/>
    <col min="8965" max="8965" width="17.7109375" customWidth="1"/>
    <col min="8966" max="8967" width="7.7109375" customWidth="1"/>
    <col min="9217" max="9217" width="6.7109375" customWidth="1"/>
    <col min="9218" max="9218" width="33.7109375" customWidth="1"/>
    <col min="9219" max="9219" width="11.7109375" customWidth="1"/>
    <col min="9220" max="9220" width="8.7109375" customWidth="1"/>
    <col min="9221" max="9221" width="17.7109375" customWidth="1"/>
    <col min="9222" max="9223" width="7.7109375" customWidth="1"/>
    <col min="9473" max="9473" width="6.7109375" customWidth="1"/>
    <col min="9474" max="9474" width="33.7109375" customWidth="1"/>
    <col min="9475" max="9475" width="11.7109375" customWidth="1"/>
    <col min="9476" max="9476" width="8.7109375" customWidth="1"/>
    <col min="9477" max="9477" width="17.7109375" customWidth="1"/>
    <col min="9478" max="9479" width="7.7109375" customWidth="1"/>
    <col min="9729" max="9729" width="6.7109375" customWidth="1"/>
    <col min="9730" max="9730" width="33.7109375" customWidth="1"/>
    <col min="9731" max="9731" width="11.7109375" customWidth="1"/>
    <col min="9732" max="9732" width="8.7109375" customWidth="1"/>
    <col min="9733" max="9733" width="17.7109375" customWidth="1"/>
    <col min="9734" max="9735" width="7.7109375" customWidth="1"/>
    <col min="9985" max="9985" width="6.7109375" customWidth="1"/>
    <col min="9986" max="9986" width="33.7109375" customWidth="1"/>
    <col min="9987" max="9987" width="11.7109375" customWidth="1"/>
    <col min="9988" max="9988" width="8.7109375" customWidth="1"/>
    <col min="9989" max="9989" width="17.7109375" customWidth="1"/>
    <col min="9990" max="9991" width="7.7109375" customWidth="1"/>
    <col min="10241" max="10241" width="6.7109375" customWidth="1"/>
    <col min="10242" max="10242" width="33.7109375" customWidth="1"/>
    <col min="10243" max="10243" width="11.7109375" customWidth="1"/>
    <col min="10244" max="10244" width="8.7109375" customWidth="1"/>
    <col min="10245" max="10245" width="17.7109375" customWidth="1"/>
    <col min="10246" max="10247" width="7.7109375" customWidth="1"/>
    <col min="10497" max="10497" width="6.7109375" customWidth="1"/>
    <col min="10498" max="10498" width="33.7109375" customWidth="1"/>
    <col min="10499" max="10499" width="11.7109375" customWidth="1"/>
    <col min="10500" max="10500" width="8.7109375" customWidth="1"/>
    <col min="10501" max="10501" width="17.7109375" customWidth="1"/>
    <col min="10502" max="10503" width="7.7109375" customWidth="1"/>
    <col min="10753" max="10753" width="6.7109375" customWidth="1"/>
    <col min="10754" max="10754" width="33.7109375" customWidth="1"/>
    <col min="10755" max="10755" width="11.7109375" customWidth="1"/>
    <col min="10756" max="10756" width="8.7109375" customWidth="1"/>
    <col min="10757" max="10757" width="17.7109375" customWidth="1"/>
    <col min="10758" max="10759" width="7.7109375" customWidth="1"/>
    <col min="11009" max="11009" width="6.7109375" customWidth="1"/>
    <col min="11010" max="11010" width="33.7109375" customWidth="1"/>
    <col min="11011" max="11011" width="11.7109375" customWidth="1"/>
    <col min="11012" max="11012" width="8.7109375" customWidth="1"/>
    <col min="11013" max="11013" width="17.7109375" customWidth="1"/>
    <col min="11014" max="11015" width="7.7109375" customWidth="1"/>
    <col min="11265" max="11265" width="6.7109375" customWidth="1"/>
    <col min="11266" max="11266" width="33.7109375" customWidth="1"/>
    <col min="11267" max="11267" width="11.7109375" customWidth="1"/>
    <col min="11268" max="11268" width="8.7109375" customWidth="1"/>
    <col min="11269" max="11269" width="17.7109375" customWidth="1"/>
    <col min="11270" max="11271" width="7.7109375" customWidth="1"/>
    <col min="11521" max="11521" width="6.7109375" customWidth="1"/>
    <col min="11522" max="11522" width="33.7109375" customWidth="1"/>
    <col min="11523" max="11523" width="11.7109375" customWidth="1"/>
    <col min="11524" max="11524" width="8.7109375" customWidth="1"/>
    <col min="11525" max="11525" width="17.7109375" customWidth="1"/>
    <col min="11526" max="11527" width="7.7109375" customWidth="1"/>
    <col min="11777" max="11777" width="6.7109375" customWidth="1"/>
    <col min="11778" max="11778" width="33.7109375" customWidth="1"/>
    <col min="11779" max="11779" width="11.7109375" customWidth="1"/>
    <col min="11780" max="11780" width="8.7109375" customWidth="1"/>
    <col min="11781" max="11781" width="17.7109375" customWidth="1"/>
    <col min="11782" max="11783" width="7.7109375" customWidth="1"/>
    <col min="12033" max="12033" width="6.7109375" customWidth="1"/>
    <col min="12034" max="12034" width="33.7109375" customWidth="1"/>
    <col min="12035" max="12035" width="11.7109375" customWidth="1"/>
    <col min="12036" max="12036" width="8.7109375" customWidth="1"/>
    <col min="12037" max="12037" width="17.7109375" customWidth="1"/>
    <col min="12038" max="12039" width="7.7109375" customWidth="1"/>
    <col min="12289" max="12289" width="6.7109375" customWidth="1"/>
    <col min="12290" max="12290" width="33.7109375" customWidth="1"/>
    <col min="12291" max="12291" width="11.7109375" customWidth="1"/>
    <col min="12292" max="12292" width="8.7109375" customWidth="1"/>
    <col min="12293" max="12293" width="17.7109375" customWidth="1"/>
    <col min="12294" max="12295" width="7.7109375" customWidth="1"/>
    <col min="12545" max="12545" width="6.7109375" customWidth="1"/>
    <col min="12546" max="12546" width="33.7109375" customWidth="1"/>
    <col min="12547" max="12547" width="11.7109375" customWidth="1"/>
    <col min="12548" max="12548" width="8.7109375" customWidth="1"/>
    <col min="12549" max="12549" width="17.7109375" customWidth="1"/>
    <col min="12550" max="12551" width="7.7109375" customWidth="1"/>
    <col min="12801" max="12801" width="6.7109375" customWidth="1"/>
    <col min="12802" max="12802" width="33.7109375" customWidth="1"/>
    <col min="12803" max="12803" width="11.7109375" customWidth="1"/>
    <col min="12804" max="12804" width="8.7109375" customWidth="1"/>
    <col min="12805" max="12805" width="17.7109375" customWidth="1"/>
    <col min="12806" max="12807" width="7.7109375" customWidth="1"/>
    <col min="13057" max="13057" width="6.7109375" customWidth="1"/>
    <col min="13058" max="13058" width="33.7109375" customWidth="1"/>
    <col min="13059" max="13059" width="11.7109375" customWidth="1"/>
    <col min="13060" max="13060" width="8.7109375" customWidth="1"/>
    <col min="13061" max="13061" width="17.7109375" customWidth="1"/>
    <col min="13062" max="13063" width="7.7109375" customWidth="1"/>
    <col min="13313" max="13313" width="6.7109375" customWidth="1"/>
    <col min="13314" max="13314" width="33.7109375" customWidth="1"/>
    <col min="13315" max="13315" width="11.7109375" customWidth="1"/>
    <col min="13316" max="13316" width="8.7109375" customWidth="1"/>
    <col min="13317" max="13317" width="17.7109375" customWidth="1"/>
    <col min="13318" max="13319" width="7.7109375" customWidth="1"/>
    <col min="13569" max="13569" width="6.7109375" customWidth="1"/>
    <col min="13570" max="13570" width="33.7109375" customWidth="1"/>
    <col min="13571" max="13571" width="11.7109375" customWidth="1"/>
    <col min="13572" max="13572" width="8.7109375" customWidth="1"/>
    <col min="13573" max="13573" width="17.7109375" customWidth="1"/>
    <col min="13574" max="13575" width="7.7109375" customWidth="1"/>
    <col min="13825" max="13825" width="6.7109375" customWidth="1"/>
    <col min="13826" max="13826" width="33.7109375" customWidth="1"/>
    <col min="13827" max="13827" width="11.7109375" customWidth="1"/>
    <col min="13828" max="13828" width="8.7109375" customWidth="1"/>
    <col min="13829" max="13829" width="17.7109375" customWidth="1"/>
    <col min="13830" max="13831" width="7.7109375" customWidth="1"/>
    <col min="14081" max="14081" width="6.7109375" customWidth="1"/>
    <col min="14082" max="14082" width="33.7109375" customWidth="1"/>
    <col min="14083" max="14083" width="11.7109375" customWidth="1"/>
    <col min="14084" max="14084" width="8.7109375" customWidth="1"/>
    <col min="14085" max="14085" width="17.7109375" customWidth="1"/>
    <col min="14086" max="14087" width="7.7109375" customWidth="1"/>
    <col min="14337" max="14337" width="6.7109375" customWidth="1"/>
    <col min="14338" max="14338" width="33.7109375" customWidth="1"/>
    <col min="14339" max="14339" width="11.7109375" customWidth="1"/>
    <col min="14340" max="14340" width="8.7109375" customWidth="1"/>
    <col min="14341" max="14341" width="17.7109375" customWidth="1"/>
    <col min="14342" max="14343" width="7.7109375" customWidth="1"/>
    <col min="14593" max="14593" width="6.7109375" customWidth="1"/>
    <col min="14594" max="14594" width="33.7109375" customWidth="1"/>
    <col min="14595" max="14595" width="11.7109375" customWidth="1"/>
    <col min="14596" max="14596" width="8.7109375" customWidth="1"/>
    <col min="14597" max="14597" width="17.7109375" customWidth="1"/>
    <col min="14598" max="14599" width="7.7109375" customWidth="1"/>
    <col min="14849" max="14849" width="6.7109375" customWidth="1"/>
    <col min="14850" max="14850" width="33.7109375" customWidth="1"/>
    <col min="14851" max="14851" width="11.7109375" customWidth="1"/>
    <col min="14852" max="14852" width="8.7109375" customWidth="1"/>
    <col min="14853" max="14853" width="17.7109375" customWidth="1"/>
    <col min="14854" max="14855" width="7.7109375" customWidth="1"/>
    <col min="15105" max="15105" width="6.7109375" customWidth="1"/>
    <col min="15106" max="15106" width="33.7109375" customWidth="1"/>
    <col min="15107" max="15107" width="11.7109375" customWidth="1"/>
    <col min="15108" max="15108" width="8.7109375" customWidth="1"/>
    <col min="15109" max="15109" width="17.7109375" customWidth="1"/>
    <col min="15110" max="15111" width="7.7109375" customWidth="1"/>
    <col min="15361" max="15361" width="6.7109375" customWidth="1"/>
    <col min="15362" max="15362" width="33.7109375" customWidth="1"/>
    <col min="15363" max="15363" width="11.7109375" customWidth="1"/>
    <col min="15364" max="15364" width="8.7109375" customWidth="1"/>
    <col min="15365" max="15365" width="17.7109375" customWidth="1"/>
    <col min="15366" max="15367" width="7.7109375" customWidth="1"/>
    <col min="15617" max="15617" width="6.7109375" customWidth="1"/>
    <col min="15618" max="15618" width="33.7109375" customWidth="1"/>
    <col min="15619" max="15619" width="11.7109375" customWidth="1"/>
    <col min="15620" max="15620" width="8.7109375" customWidth="1"/>
    <col min="15621" max="15621" width="17.7109375" customWidth="1"/>
    <col min="15622" max="15623" width="7.7109375" customWidth="1"/>
    <col min="15873" max="15873" width="6.7109375" customWidth="1"/>
    <col min="15874" max="15874" width="33.7109375" customWidth="1"/>
    <col min="15875" max="15875" width="11.7109375" customWidth="1"/>
    <col min="15876" max="15876" width="8.7109375" customWidth="1"/>
    <col min="15877" max="15877" width="17.7109375" customWidth="1"/>
    <col min="15878" max="15879" width="7.7109375" customWidth="1"/>
    <col min="16129" max="16129" width="6.7109375" customWidth="1"/>
    <col min="16130" max="16130" width="33.7109375" customWidth="1"/>
    <col min="16131" max="16131" width="11.7109375" customWidth="1"/>
    <col min="16132" max="16132" width="8.7109375" customWidth="1"/>
    <col min="16133" max="16133" width="17.7109375" customWidth="1"/>
    <col min="16134" max="16135" width="7.7109375" customWidth="1"/>
  </cols>
  <sheetData>
    <row r="1" spans="1:7" ht="48" customHeight="1" x14ac:dyDescent="0.25">
      <c r="A1" s="157" t="s">
        <v>1060</v>
      </c>
      <c r="B1" s="158"/>
      <c r="C1" s="360" t="s">
        <v>1085</v>
      </c>
      <c r="D1" s="360"/>
      <c r="E1" s="360"/>
      <c r="F1" s="360"/>
      <c r="G1" s="159"/>
    </row>
    <row r="2" spans="1:7" ht="23.25" customHeight="1" thickBot="1" x14ac:dyDescent="0.3">
      <c r="A2" s="361" t="s">
        <v>1061</v>
      </c>
      <c r="B2" s="362"/>
      <c r="C2" s="362"/>
      <c r="D2" s="362"/>
      <c r="E2" s="362"/>
      <c r="F2" s="362"/>
      <c r="G2" s="363"/>
    </row>
    <row r="3" spans="1:7" s="28" customFormat="1" ht="12" customHeight="1" thickBot="1" x14ac:dyDescent="0.3">
      <c r="A3" s="232" t="s">
        <v>6</v>
      </c>
      <c r="B3" s="233" t="s">
        <v>13</v>
      </c>
      <c r="C3" s="234" t="s">
        <v>7</v>
      </c>
      <c r="D3" s="234" t="s">
        <v>14</v>
      </c>
      <c r="E3" s="234" t="s">
        <v>8</v>
      </c>
      <c r="F3" s="234" t="s">
        <v>9</v>
      </c>
      <c r="G3" s="235" t="s">
        <v>10</v>
      </c>
    </row>
    <row r="4" spans="1:7" s="287" customFormat="1" ht="10.5" customHeight="1" x14ac:dyDescent="0.25">
      <c r="A4" s="20">
        <v>1</v>
      </c>
      <c r="B4" s="26" t="s">
        <v>57</v>
      </c>
      <c r="C4" s="24" t="s">
        <v>1135</v>
      </c>
      <c r="D4" s="26">
        <v>750</v>
      </c>
      <c r="E4" s="24" t="s">
        <v>284</v>
      </c>
      <c r="F4" s="24" t="s">
        <v>1202</v>
      </c>
      <c r="G4" s="137" t="s">
        <v>121</v>
      </c>
    </row>
    <row r="5" spans="1:7" s="28" customFormat="1" ht="10.5" customHeight="1" x14ac:dyDescent="0.25">
      <c r="A5" s="20">
        <f t="shared" ref="A5:A8" si="0">A4+1</f>
        <v>2</v>
      </c>
      <c r="B5" s="26" t="s">
        <v>87</v>
      </c>
      <c r="C5" s="24" t="s">
        <v>105</v>
      </c>
      <c r="D5" s="26">
        <v>605</v>
      </c>
      <c r="E5" s="24" t="s">
        <v>284</v>
      </c>
      <c r="F5" s="24"/>
      <c r="G5" s="137" t="s">
        <v>121</v>
      </c>
    </row>
    <row r="6" spans="1:7" s="28" customFormat="1" ht="10.5" customHeight="1" x14ac:dyDescent="0.25">
      <c r="A6" s="20">
        <f t="shared" si="0"/>
        <v>3</v>
      </c>
      <c r="B6" s="26" t="s">
        <v>84</v>
      </c>
      <c r="C6" s="24" t="s">
        <v>106</v>
      </c>
      <c r="D6" s="26">
        <v>310</v>
      </c>
      <c r="E6" s="24" t="s">
        <v>284</v>
      </c>
      <c r="F6" s="24"/>
      <c r="G6" s="137" t="s">
        <v>121</v>
      </c>
    </row>
    <row r="7" spans="1:7" s="28" customFormat="1" ht="10.5" customHeight="1" x14ac:dyDescent="0.25">
      <c r="A7" s="20">
        <f t="shared" si="0"/>
        <v>4</v>
      </c>
      <c r="B7" s="26" t="s">
        <v>84</v>
      </c>
      <c r="C7" s="25" t="s">
        <v>107</v>
      </c>
      <c r="D7" s="26">
        <v>460</v>
      </c>
      <c r="E7" s="24" t="s">
        <v>284</v>
      </c>
      <c r="F7" s="24" t="s">
        <v>567</v>
      </c>
      <c r="G7" s="137" t="s">
        <v>121</v>
      </c>
    </row>
    <row r="8" spans="1:7" s="28" customFormat="1" ht="10.5" customHeight="1" x14ac:dyDescent="0.25">
      <c r="A8" s="20">
        <f t="shared" si="0"/>
        <v>5</v>
      </c>
      <c r="B8" s="26" t="s">
        <v>84</v>
      </c>
      <c r="C8" s="25" t="s">
        <v>108</v>
      </c>
      <c r="D8" s="26">
        <v>265</v>
      </c>
      <c r="E8" s="24" t="s">
        <v>284</v>
      </c>
      <c r="F8" s="24"/>
      <c r="G8" s="137" t="s">
        <v>121</v>
      </c>
    </row>
    <row r="9" spans="1:7" s="28" customFormat="1" ht="10.5" customHeight="1" x14ac:dyDescent="0.25">
      <c r="A9" s="20">
        <f t="shared" ref="A9:A37" si="1">A8+1</f>
        <v>6</v>
      </c>
      <c r="B9" s="26" t="s">
        <v>84</v>
      </c>
      <c r="C9" s="25" t="s">
        <v>109</v>
      </c>
      <c r="D9" s="26">
        <v>390</v>
      </c>
      <c r="E9" s="24" t="s">
        <v>284</v>
      </c>
      <c r="F9" s="25"/>
      <c r="G9" s="137" t="s">
        <v>121</v>
      </c>
    </row>
    <row r="10" spans="1:7" s="28" customFormat="1" ht="10.5" customHeight="1" x14ac:dyDescent="0.25">
      <c r="A10" s="20">
        <f t="shared" si="1"/>
        <v>7</v>
      </c>
      <c r="B10" s="26" t="s">
        <v>84</v>
      </c>
      <c r="C10" s="25" t="s">
        <v>321</v>
      </c>
      <c r="D10" s="26">
        <v>220</v>
      </c>
      <c r="E10" s="24" t="s">
        <v>284</v>
      </c>
      <c r="F10" s="25"/>
      <c r="G10" s="137" t="s">
        <v>121</v>
      </c>
    </row>
    <row r="11" spans="1:7" s="28" customFormat="1" ht="10.5" customHeight="1" x14ac:dyDescent="0.25">
      <c r="A11" s="20">
        <f t="shared" si="1"/>
        <v>8</v>
      </c>
      <c r="B11" s="26" t="s">
        <v>84</v>
      </c>
      <c r="C11" s="25" t="s">
        <v>322</v>
      </c>
      <c r="D11" s="26">
        <v>340</v>
      </c>
      <c r="E11" s="24" t="s">
        <v>284</v>
      </c>
      <c r="F11" s="25"/>
      <c r="G11" s="137" t="s">
        <v>121</v>
      </c>
    </row>
    <row r="12" spans="1:7" s="28" customFormat="1" ht="10.5" customHeight="1" x14ac:dyDescent="0.25">
      <c r="A12" s="20">
        <f t="shared" si="1"/>
        <v>9</v>
      </c>
      <c r="B12" s="26" t="s">
        <v>87</v>
      </c>
      <c r="C12" s="25" t="s">
        <v>325</v>
      </c>
      <c r="D12" s="26">
        <v>975</v>
      </c>
      <c r="E12" s="24" t="s">
        <v>284</v>
      </c>
      <c r="F12" s="24"/>
      <c r="G12" s="137" t="s">
        <v>121</v>
      </c>
    </row>
    <row r="13" spans="1:7" s="28" customFormat="1" ht="10.5" customHeight="1" x14ac:dyDescent="0.25">
      <c r="A13" s="20">
        <f t="shared" si="1"/>
        <v>10</v>
      </c>
      <c r="B13" s="26" t="s">
        <v>84</v>
      </c>
      <c r="C13" s="25" t="s">
        <v>327</v>
      </c>
      <c r="D13" s="26">
        <v>350</v>
      </c>
      <c r="E13" s="24" t="s">
        <v>284</v>
      </c>
      <c r="F13" s="24"/>
      <c r="G13" s="137" t="s">
        <v>121</v>
      </c>
    </row>
    <row r="14" spans="1:7" s="28" customFormat="1" ht="10.5" customHeight="1" x14ac:dyDescent="0.25">
      <c r="A14" s="20">
        <f t="shared" si="1"/>
        <v>11</v>
      </c>
      <c r="B14" s="26" t="s">
        <v>84</v>
      </c>
      <c r="C14" s="25" t="s">
        <v>110</v>
      </c>
      <c r="D14" s="26">
        <v>210</v>
      </c>
      <c r="E14" s="24" t="s">
        <v>284</v>
      </c>
      <c r="F14" s="24"/>
      <c r="G14" s="137" t="s">
        <v>121</v>
      </c>
    </row>
    <row r="15" spans="1:7" s="28" customFormat="1" ht="10.5" customHeight="1" x14ac:dyDescent="0.25">
      <c r="A15" s="20">
        <f t="shared" si="1"/>
        <v>12</v>
      </c>
      <c r="B15" s="26" t="s">
        <v>84</v>
      </c>
      <c r="C15" s="25" t="s">
        <v>111</v>
      </c>
      <c r="D15" s="26">
        <v>365</v>
      </c>
      <c r="E15" s="24" t="s">
        <v>284</v>
      </c>
      <c r="F15" s="24"/>
      <c r="G15" s="137" t="s">
        <v>121</v>
      </c>
    </row>
    <row r="16" spans="1:7" s="28" customFormat="1" ht="10.5" customHeight="1" x14ac:dyDescent="0.25">
      <c r="A16" s="20">
        <f t="shared" si="1"/>
        <v>13</v>
      </c>
      <c r="B16" s="26" t="s">
        <v>84</v>
      </c>
      <c r="C16" s="25" t="s">
        <v>112</v>
      </c>
      <c r="D16" s="26">
        <v>510</v>
      </c>
      <c r="E16" s="24" t="s">
        <v>284</v>
      </c>
      <c r="F16" s="24"/>
      <c r="G16" s="137" t="s">
        <v>121</v>
      </c>
    </row>
    <row r="17" spans="1:7" s="28" customFormat="1" ht="10.5" customHeight="1" x14ac:dyDescent="0.25">
      <c r="A17" s="20">
        <f t="shared" si="1"/>
        <v>14</v>
      </c>
      <c r="B17" s="26" t="s">
        <v>87</v>
      </c>
      <c r="C17" s="25" t="s">
        <v>328</v>
      </c>
      <c r="D17" s="26">
        <v>240</v>
      </c>
      <c r="E17" s="24" t="s">
        <v>284</v>
      </c>
      <c r="F17" s="24"/>
      <c r="G17" s="137" t="s">
        <v>121</v>
      </c>
    </row>
    <row r="18" spans="1:7" s="28" customFormat="1" ht="10.5" customHeight="1" x14ac:dyDescent="0.25">
      <c r="A18" s="20">
        <f t="shared" si="1"/>
        <v>15</v>
      </c>
      <c r="B18" s="26" t="s">
        <v>113</v>
      </c>
      <c r="C18" s="25" t="s">
        <v>102</v>
      </c>
      <c r="D18" s="26">
        <v>260</v>
      </c>
      <c r="E18" s="24" t="s">
        <v>284</v>
      </c>
      <c r="F18" s="24"/>
      <c r="G18" s="137" t="s">
        <v>121</v>
      </c>
    </row>
    <row r="19" spans="1:7" s="28" customFormat="1" ht="10.5" customHeight="1" x14ac:dyDescent="0.25">
      <c r="A19" s="20">
        <f t="shared" si="1"/>
        <v>16</v>
      </c>
      <c r="B19" s="26" t="s">
        <v>47</v>
      </c>
      <c r="C19" s="25" t="s">
        <v>331</v>
      </c>
      <c r="D19" s="26">
        <v>70</v>
      </c>
      <c r="E19" s="24" t="s">
        <v>284</v>
      </c>
      <c r="F19" s="24" t="s">
        <v>285</v>
      </c>
      <c r="G19" s="137" t="s">
        <v>121</v>
      </c>
    </row>
    <row r="20" spans="1:7" s="28" customFormat="1" ht="10.5" customHeight="1" x14ac:dyDescent="0.25">
      <c r="A20" s="20">
        <f t="shared" si="1"/>
        <v>17</v>
      </c>
      <c r="B20" s="26" t="s">
        <v>84</v>
      </c>
      <c r="C20" s="25" t="s">
        <v>114</v>
      </c>
      <c r="D20" s="26">
        <v>90</v>
      </c>
      <c r="E20" s="24" t="s">
        <v>284</v>
      </c>
      <c r="F20" s="24"/>
      <c r="G20" s="137" t="s">
        <v>121</v>
      </c>
    </row>
    <row r="21" spans="1:7" s="28" customFormat="1" ht="10.5" customHeight="1" x14ac:dyDescent="0.25">
      <c r="A21" s="20">
        <f t="shared" si="1"/>
        <v>18</v>
      </c>
      <c r="B21" s="26" t="s">
        <v>84</v>
      </c>
      <c r="C21" s="25" t="s">
        <v>115</v>
      </c>
      <c r="D21" s="26">
        <v>200</v>
      </c>
      <c r="E21" s="24" t="s">
        <v>284</v>
      </c>
      <c r="F21" s="24"/>
      <c r="G21" s="137" t="s">
        <v>121</v>
      </c>
    </row>
    <row r="22" spans="1:7" s="28" customFormat="1" ht="10.5" customHeight="1" x14ac:dyDescent="0.25">
      <c r="A22" s="20">
        <f t="shared" si="1"/>
        <v>19</v>
      </c>
      <c r="B22" s="26" t="s">
        <v>84</v>
      </c>
      <c r="C22" s="25" t="s">
        <v>116</v>
      </c>
      <c r="D22" s="26">
        <v>400</v>
      </c>
      <c r="E22" s="24" t="s">
        <v>284</v>
      </c>
      <c r="F22" s="24"/>
      <c r="G22" s="137" t="s">
        <v>121</v>
      </c>
    </row>
    <row r="23" spans="1:7" s="28" customFormat="1" ht="10.5" customHeight="1" x14ac:dyDescent="0.25">
      <c r="A23" s="20">
        <f t="shared" si="1"/>
        <v>20</v>
      </c>
      <c r="B23" s="26" t="s">
        <v>84</v>
      </c>
      <c r="C23" s="25" t="s">
        <v>117</v>
      </c>
      <c r="D23" s="26">
        <v>720</v>
      </c>
      <c r="E23" s="24" t="s">
        <v>284</v>
      </c>
      <c r="F23" s="24"/>
      <c r="G23" s="137" t="s">
        <v>121</v>
      </c>
    </row>
    <row r="24" spans="1:7" s="28" customFormat="1" ht="10.5" customHeight="1" x14ac:dyDescent="0.25">
      <c r="A24" s="20">
        <f t="shared" si="1"/>
        <v>21</v>
      </c>
      <c r="B24" s="26" t="s">
        <v>84</v>
      </c>
      <c r="C24" s="25" t="s">
        <v>118</v>
      </c>
      <c r="D24" s="26">
        <v>390</v>
      </c>
      <c r="E24" s="24" t="s">
        <v>284</v>
      </c>
      <c r="F24" s="24"/>
      <c r="G24" s="137" t="s">
        <v>121</v>
      </c>
    </row>
    <row r="25" spans="1:7" s="28" customFormat="1" ht="10.5" customHeight="1" x14ac:dyDescent="0.25">
      <c r="A25" s="20">
        <f t="shared" si="1"/>
        <v>22</v>
      </c>
      <c r="B25" s="26" t="s">
        <v>84</v>
      </c>
      <c r="C25" s="25" t="s">
        <v>119</v>
      </c>
      <c r="D25" s="26">
        <v>285</v>
      </c>
      <c r="E25" s="24" t="s">
        <v>284</v>
      </c>
      <c r="F25" s="24"/>
      <c r="G25" s="137" t="s">
        <v>121</v>
      </c>
    </row>
    <row r="26" spans="1:7" s="28" customFormat="1" ht="10.5" customHeight="1" x14ac:dyDescent="0.25">
      <c r="A26" s="20">
        <f t="shared" si="1"/>
        <v>23</v>
      </c>
      <c r="B26" s="26" t="s">
        <v>84</v>
      </c>
      <c r="C26" s="25" t="s">
        <v>323</v>
      </c>
      <c r="D26" s="26">
        <v>1350</v>
      </c>
      <c r="E26" s="24" t="s">
        <v>284</v>
      </c>
      <c r="F26" s="24"/>
      <c r="G26" s="137" t="s">
        <v>121</v>
      </c>
    </row>
    <row r="27" spans="1:7" s="28" customFormat="1" ht="10.5" customHeight="1" x14ac:dyDescent="0.25">
      <c r="A27" s="20">
        <f t="shared" si="1"/>
        <v>24</v>
      </c>
      <c r="B27" s="26" t="s">
        <v>84</v>
      </c>
      <c r="C27" s="25" t="s">
        <v>335</v>
      </c>
      <c r="D27" s="26">
        <v>765</v>
      </c>
      <c r="E27" s="24" t="s">
        <v>284</v>
      </c>
      <c r="F27" s="24"/>
      <c r="G27" s="137" t="s">
        <v>121</v>
      </c>
    </row>
    <row r="28" spans="1:7" s="28" customFormat="1" ht="10.5" customHeight="1" x14ac:dyDescent="0.25">
      <c r="A28" s="20">
        <f t="shared" si="1"/>
        <v>25</v>
      </c>
      <c r="B28" s="26" t="s">
        <v>84</v>
      </c>
      <c r="C28" s="25" t="s">
        <v>120</v>
      </c>
      <c r="D28" s="26">
        <v>270</v>
      </c>
      <c r="E28" s="24" t="s">
        <v>284</v>
      </c>
      <c r="F28" s="24" t="s">
        <v>567</v>
      </c>
      <c r="G28" s="137" t="s">
        <v>121</v>
      </c>
    </row>
    <row r="29" spans="1:7" s="28" customFormat="1" ht="10.5" customHeight="1" x14ac:dyDescent="0.25">
      <c r="A29" s="20">
        <f t="shared" si="1"/>
        <v>26</v>
      </c>
      <c r="B29" s="26" t="s">
        <v>84</v>
      </c>
      <c r="C29" s="25" t="s">
        <v>332</v>
      </c>
      <c r="D29" s="26">
        <v>130</v>
      </c>
      <c r="E29" s="24" t="s">
        <v>284</v>
      </c>
      <c r="F29" s="24"/>
      <c r="G29" s="137" t="s">
        <v>121</v>
      </c>
    </row>
    <row r="30" spans="1:7" s="28" customFormat="1" ht="10.5" customHeight="1" x14ac:dyDescent="0.25">
      <c r="A30" s="20">
        <f t="shared" si="1"/>
        <v>27</v>
      </c>
      <c r="B30" s="26" t="s">
        <v>84</v>
      </c>
      <c r="C30" s="25" t="s">
        <v>330</v>
      </c>
      <c r="D30" s="26">
        <v>265</v>
      </c>
      <c r="E30" s="24" t="s">
        <v>284</v>
      </c>
      <c r="F30" s="24"/>
      <c r="G30" s="137" t="s">
        <v>121</v>
      </c>
    </row>
    <row r="31" spans="1:7" s="28" customFormat="1" ht="10.5" customHeight="1" x14ac:dyDescent="0.25">
      <c r="A31" s="20">
        <f t="shared" si="1"/>
        <v>28</v>
      </c>
      <c r="B31" s="26" t="s">
        <v>84</v>
      </c>
      <c r="C31" s="25" t="s">
        <v>333</v>
      </c>
      <c r="D31" s="26">
        <v>280</v>
      </c>
      <c r="E31" s="24" t="s">
        <v>284</v>
      </c>
      <c r="F31" s="24"/>
      <c r="G31" s="137" t="s">
        <v>121</v>
      </c>
    </row>
    <row r="32" spans="1:7" s="28" customFormat="1" ht="10.5" customHeight="1" x14ac:dyDescent="0.25">
      <c r="A32" s="20">
        <f t="shared" si="1"/>
        <v>29</v>
      </c>
      <c r="B32" s="26" t="s">
        <v>84</v>
      </c>
      <c r="C32" s="25" t="s">
        <v>334</v>
      </c>
      <c r="D32" s="26">
        <v>230</v>
      </c>
      <c r="E32" s="24" t="s">
        <v>284</v>
      </c>
      <c r="F32" s="24"/>
      <c r="G32" s="137" t="s">
        <v>121</v>
      </c>
    </row>
    <row r="33" spans="1:7" s="28" customFormat="1" ht="10.5" customHeight="1" x14ac:dyDescent="0.25">
      <c r="A33" s="20">
        <f t="shared" si="1"/>
        <v>30</v>
      </c>
      <c r="B33" s="26" t="s">
        <v>84</v>
      </c>
      <c r="C33" s="25" t="s">
        <v>329</v>
      </c>
      <c r="D33" s="13">
        <v>280</v>
      </c>
      <c r="E33" s="24" t="s">
        <v>284</v>
      </c>
      <c r="F33" s="11"/>
      <c r="G33" s="137" t="s">
        <v>121</v>
      </c>
    </row>
    <row r="34" spans="1:7" s="28" customFormat="1" ht="10.5" customHeight="1" x14ac:dyDescent="0.25">
      <c r="A34" s="20">
        <f t="shared" si="1"/>
        <v>31</v>
      </c>
      <c r="B34" s="26" t="s">
        <v>84</v>
      </c>
      <c r="C34" s="25" t="s">
        <v>122</v>
      </c>
      <c r="D34" s="13">
        <v>130</v>
      </c>
      <c r="E34" s="24" t="s">
        <v>284</v>
      </c>
      <c r="F34" s="11"/>
      <c r="G34" s="137" t="s">
        <v>121</v>
      </c>
    </row>
    <row r="35" spans="1:7" s="28" customFormat="1" ht="10.5" customHeight="1" x14ac:dyDescent="0.25">
      <c r="A35" s="20">
        <f t="shared" si="1"/>
        <v>32</v>
      </c>
      <c r="B35" s="26" t="s">
        <v>84</v>
      </c>
      <c r="C35" s="25" t="s">
        <v>125</v>
      </c>
      <c r="D35" s="13">
        <v>130</v>
      </c>
      <c r="E35" s="24" t="s">
        <v>284</v>
      </c>
      <c r="F35" s="11"/>
      <c r="G35" s="137" t="s">
        <v>121</v>
      </c>
    </row>
    <row r="36" spans="1:7" s="28" customFormat="1" ht="10.5" customHeight="1" x14ac:dyDescent="0.25">
      <c r="A36" s="20">
        <f t="shared" si="1"/>
        <v>33</v>
      </c>
      <c r="B36" s="26" t="s">
        <v>84</v>
      </c>
      <c r="C36" s="25" t="s">
        <v>123</v>
      </c>
      <c r="D36" s="13">
        <v>145</v>
      </c>
      <c r="E36" s="24" t="s">
        <v>284</v>
      </c>
      <c r="F36" s="11"/>
      <c r="G36" s="137" t="s">
        <v>121</v>
      </c>
    </row>
    <row r="37" spans="1:7" s="28" customFormat="1" ht="10.5" customHeight="1" x14ac:dyDescent="0.25">
      <c r="A37" s="20">
        <f t="shared" si="1"/>
        <v>34</v>
      </c>
      <c r="B37" s="26" t="s">
        <v>84</v>
      </c>
      <c r="C37" s="25" t="s">
        <v>124</v>
      </c>
      <c r="D37" s="13">
        <v>170</v>
      </c>
      <c r="E37" s="24" t="s">
        <v>284</v>
      </c>
      <c r="F37" s="11"/>
      <c r="G37" s="137" t="s">
        <v>121</v>
      </c>
    </row>
    <row r="38" spans="1:7" s="28" customFormat="1" ht="10.5" customHeight="1" x14ac:dyDescent="0.25">
      <c r="A38" s="20">
        <v>35</v>
      </c>
      <c r="B38" s="9" t="s">
        <v>84</v>
      </c>
      <c r="C38" s="25" t="s">
        <v>79</v>
      </c>
      <c r="D38" s="13">
        <v>660</v>
      </c>
      <c r="E38" s="8" t="s">
        <v>22</v>
      </c>
      <c r="F38" s="8"/>
      <c r="G38" s="37" t="s">
        <v>399</v>
      </c>
    </row>
    <row r="39" spans="1:7" s="28" customFormat="1" ht="10.5" customHeight="1" x14ac:dyDescent="0.25">
      <c r="A39" s="20">
        <f t="shared" ref="A39:A92" si="2">A38+1</f>
        <v>36</v>
      </c>
      <c r="B39" s="9" t="s">
        <v>84</v>
      </c>
      <c r="C39" s="24" t="s">
        <v>392</v>
      </c>
      <c r="D39" s="13">
        <v>300</v>
      </c>
      <c r="E39" s="8" t="s">
        <v>284</v>
      </c>
      <c r="F39" s="8"/>
      <c r="G39" s="37" t="s">
        <v>399</v>
      </c>
    </row>
    <row r="40" spans="1:7" s="28" customFormat="1" ht="10.5" customHeight="1" x14ac:dyDescent="0.25">
      <c r="A40" s="20">
        <f t="shared" si="2"/>
        <v>37</v>
      </c>
      <c r="B40" s="9" t="s">
        <v>84</v>
      </c>
      <c r="C40" s="24" t="s">
        <v>398</v>
      </c>
      <c r="D40" s="13">
        <v>180</v>
      </c>
      <c r="E40" s="8" t="s">
        <v>284</v>
      </c>
      <c r="F40" s="39" t="s">
        <v>567</v>
      </c>
      <c r="G40" s="37" t="s">
        <v>399</v>
      </c>
    </row>
    <row r="41" spans="1:7" s="28" customFormat="1" ht="10.5" customHeight="1" x14ac:dyDescent="0.25">
      <c r="A41" s="20">
        <f t="shared" si="2"/>
        <v>38</v>
      </c>
      <c r="B41" s="9" t="s">
        <v>84</v>
      </c>
      <c r="C41" s="24" t="s">
        <v>1136</v>
      </c>
      <c r="D41" s="13">
        <v>210</v>
      </c>
      <c r="E41" s="8" t="s">
        <v>284</v>
      </c>
      <c r="F41" s="8"/>
      <c r="G41" s="37" t="s">
        <v>399</v>
      </c>
    </row>
    <row r="42" spans="1:7" s="28" customFormat="1" ht="10.5" customHeight="1" x14ac:dyDescent="0.25">
      <c r="A42" s="20">
        <f t="shared" si="2"/>
        <v>39</v>
      </c>
      <c r="B42" s="9" t="s">
        <v>84</v>
      </c>
      <c r="C42" s="22" t="s">
        <v>402</v>
      </c>
      <c r="D42" s="13">
        <v>220</v>
      </c>
      <c r="E42" s="8" t="s">
        <v>284</v>
      </c>
      <c r="F42" s="8"/>
      <c r="G42" s="37" t="s">
        <v>399</v>
      </c>
    </row>
    <row r="43" spans="1:7" s="28" customFormat="1" ht="10.5" customHeight="1" x14ac:dyDescent="0.25">
      <c r="A43" s="20">
        <f t="shared" si="2"/>
        <v>40</v>
      </c>
      <c r="B43" s="9" t="s">
        <v>84</v>
      </c>
      <c r="C43" s="22" t="s">
        <v>403</v>
      </c>
      <c r="D43" s="13">
        <v>170</v>
      </c>
      <c r="E43" s="8" t="s">
        <v>434</v>
      </c>
      <c r="F43" s="8"/>
      <c r="G43" s="37" t="s">
        <v>399</v>
      </c>
    </row>
    <row r="44" spans="1:7" s="28" customFormat="1" ht="10.5" customHeight="1" x14ac:dyDescent="0.25">
      <c r="A44" s="20">
        <f t="shared" si="2"/>
        <v>41</v>
      </c>
      <c r="B44" s="9" t="s">
        <v>84</v>
      </c>
      <c r="C44" s="22" t="s">
        <v>78</v>
      </c>
      <c r="D44" s="13">
        <v>250</v>
      </c>
      <c r="E44" s="8" t="s">
        <v>284</v>
      </c>
      <c r="F44" s="8"/>
      <c r="G44" s="37" t="s">
        <v>399</v>
      </c>
    </row>
    <row r="45" spans="1:7" s="28" customFormat="1" ht="10.5" customHeight="1" x14ac:dyDescent="0.25">
      <c r="A45" s="20">
        <f t="shared" si="2"/>
        <v>42</v>
      </c>
      <c r="B45" s="9" t="s">
        <v>47</v>
      </c>
      <c r="C45" s="22" t="s">
        <v>404</v>
      </c>
      <c r="D45" s="13">
        <v>110</v>
      </c>
      <c r="E45" s="8" t="s">
        <v>22</v>
      </c>
      <c r="F45" s="8"/>
      <c r="G45" s="37" t="s">
        <v>399</v>
      </c>
    </row>
    <row r="46" spans="1:7" s="28" customFormat="1" ht="10.5" customHeight="1" x14ac:dyDescent="0.25">
      <c r="A46" s="20">
        <f t="shared" si="2"/>
        <v>43</v>
      </c>
      <c r="B46" s="9" t="s">
        <v>47</v>
      </c>
      <c r="C46" s="22" t="s">
        <v>68</v>
      </c>
      <c r="D46" s="9">
        <v>120</v>
      </c>
      <c r="E46" s="8" t="s">
        <v>284</v>
      </c>
      <c r="F46" s="8"/>
      <c r="G46" s="37" t="s">
        <v>399</v>
      </c>
    </row>
    <row r="47" spans="1:7" s="28" customFormat="1" ht="10.5" customHeight="1" x14ac:dyDescent="0.25">
      <c r="A47" s="20">
        <f t="shared" si="2"/>
        <v>44</v>
      </c>
      <c r="B47" s="9" t="s">
        <v>84</v>
      </c>
      <c r="C47" s="22" t="s">
        <v>80</v>
      </c>
      <c r="D47" s="9">
        <v>220</v>
      </c>
      <c r="E47" s="8" t="s">
        <v>22</v>
      </c>
      <c r="F47" s="8"/>
      <c r="G47" s="37" t="s">
        <v>399</v>
      </c>
    </row>
    <row r="48" spans="1:7" s="28" customFormat="1" ht="10.5" customHeight="1" x14ac:dyDescent="0.25">
      <c r="A48" s="20">
        <f t="shared" si="2"/>
        <v>45</v>
      </c>
      <c r="B48" s="9" t="s">
        <v>84</v>
      </c>
      <c r="C48" s="22" t="s">
        <v>405</v>
      </c>
      <c r="D48" s="9">
        <v>420</v>
      </c>
      <c r="E48" s="8" t="s">
        <v>22</v>
      </c>
      <c r="F48" s="8"/>
      <c r="G48" s="37" t="s">
        <v>399</v>
      </c>
    </row>
    <row r="49" spans="1:7" s="28" customFormat="1" ht="10.5" customHeight="1" x14ac:dyDescent="0.25">
      <c r="A49" s="20">
        <f t="shared" si="2"/>
        <v>46</v>
      </c>
      <c r="B49" s="9" t="s">
        <v>84</v>
      </c>
      <c r="C49" s="22" t="s">
        <v>82</v>
      </c>
      <c r="D49" s="9">
        <v>340</v>
      </c>
      <c r="E49" s="8" t="s">
        <v>22</v>
      </c>
      <c r="F49" s="8"/>
      <c r="G49" s="37" t="s">
        <v>399</v>
      </c>
    </row>
    <row r="50" spans="1:7" s="28" customFormat="1" ht="10.5" customHeight="1" x14ac:dyDescent="0.25">
      <c r="A50" s="20">
        <f t="shared" si="2"/>
        <v>47</v>
      </c>
      <c r="B50" s="9" t="s">
        <v>47</v>
      </c>
      <c r="C50" s="22" t="s">
        <v>82</v>
      </c>
      <c r="D50" s="23">
        <v>250</v>
      </c>
      <c r="E50" s="8" t="s">
        <v>22</v>
      </c>
      <c r="F50" s="8"/>
      <c r="G50" s="37" t="s">
        <v>399</v>
      </c>
    </row>
    <row r="51" spans="1:7" s="28" customFormat="1" ht="10.5" customHeight="1" x14ac:dyDescent="0.25">
      <c r="A51" s="20">
        <f t="shared" si="2"/>
        <v>48</v>
      </c>
      <c r="B51" s="9" t="s">
        <v>84</v>
      </c>
      <c r="C51" s="285" t="s">
        <v>406</v>
      </c>
      <c r="D51" s="9">
        <v>160</v>
      </c>
      <c r="E51" s="8" t="s">
        <v>435</v>
      </c>
      <c r="F51" s="8"/>
      <c r="G51" s="37" t="s">
        <v>399</v>
      </c>
    </row>
    <row r="52" spans="1:7" s="28" customFormat="1" ht="10.5" customHeight="1" x14ac:dyDescent="0.25">
      <c r="A52" s="20">
        <f t="shared" si="2"/>
        <v>49</v>
      </c>
      <c r="B52" s="9" t="s">
        <v>84</v>
      </c>
      <c r="C52" s="22" t="s">
        <v>1137</v>
      </c>
      <c r="D52" s="9">
        <v>180</v>
      </c>
      <c r="E52" s="8" t="s">
        <v>284</v>
      </c>
      <c r="F52" s="8"/>
      <c r="G52" s="37" t="s">
        <v>399</v>
      </c>
    </row>
    <row r="53" spans="1:7" s="28" customFormat="1" ht="10.5" customHeight="1" x14ac:dyDescent="0.25">
      <c r="A53" s="20">
        <f t="shared" si="2"/>
        <v>50</v>
      </c>
      <c r="B53" s="9" t="s">
        <v>84</v>
      </c>
      <c r="C53" s="285" t="s">
        <v>407</v>
      </c>
      <c r="D53" s="9">
        <v>190</v>
      </c>
      <c r="E53" s="8" t="s">
        <v>284</v>
      </c>
      <c r="F53" s="8"/>
      <c r="G53" s="37" t="s">
        <v>399</v>
      </c>
    </row>
    <row r="54" spans="1:7" s="28" customFormat="1" ht="10.5" customHeight="1" x14ac:dyDescent="0.25">
      <c r="A54" s="20">
        <f t="shared" si="2"/>
        <v>51</v>
      </c>
      <c r="B54" s="9" t="s">
        <v>84</v>
      </c>
      <c r="C54" s="286" t="s">
        <v>408</v>
      </c>
      <c r="D54" s="9">
        <v>320</v>
      </c>
      <c r="E54" s="8" t="s">
        <v>22</v>
      </c>
      <c r="F54" s="8"/>
      <c r="G54" s="37" t="s">
        <v>399</v>
      </c>
    </row>
    <row r="55" spans="1:7" s="28" customFormat="1" ht="10.5" customHeight="1" x14ac:dyDescent="0.25">
      <c r="A55" s="20">
        <f t="shared" si="2"/>
        <v>52</v>
      </c>
      <c r="B55" s="9" t="s">
        <v>84</v>
      </c>
      <c r="C55" s="285" t="s">
        <v>409</v>
      </c>
      <c r="D55" s="9">
        <v>380</v>
      </c>
      <c r="E55" s="8" t="s">
        <v>284</v>
      </c>
      <c r="F55" s="8" t="s">
        <v>436</v>
      </c>
      <c r="G55" s="37" t="s">
        <v>399</v>
      </c>
    </row>
    <row r="56" spans="1:7" s="28" customFormat="1" ht="10.5" customHeight="1" x14ac:dyDescent="0.25">
      <c r="A56" s="20">
        <f t="shared" si="2"/>
        <v>53</v>
      </c>
      <c r="B56" s="9" t="s">
        <v>84</v>
      </c>
      <c r="C56" s="285" t="s">
        <v>399</v>
      </c>
      <c r="D56" s="9">
        <v>140</v>
      </c>
      <c r="E56" s="8" t="s">
        <v>284</v>
      </c>
      <c r="F56" s="8" t="s">
        <v>285</v>
      </c>
      <c r="G56" s="37" t="s">
        <v>399</v>
      </c>
    </row>
    <row r="57" spans="1:7" s="28" customFormat="1" ht="10.5" customHeight="1" x14ac:dyDescent="0.25">
      <c r="A57" s="20">
        <f t="shared" si="2"/>
        <v>54</v>
      </c>
      <c r="B57" s="9" t="s">
        <v>84</v>
      </c>
      <c r="C57" s="285" t="s">
        <v>65</v>
      </c>
      <c r="D57" s="9">
        <v>220</v>
      </c>
      <c r="E57" s="8" t="s">
        <v>284</v>
      </c>
      <c r="F57" s="8"/>
      <c r="G57" s="37" t="s">
        <v>399</v>
      </c>
    </row>
    <row r="58" spans="1:7" s="28" customFormat="1" ht="10.5" customHeight="1" x14ac:dyDescent="0.25">
      <c r="A58" s="20">
        <f t="shared" si="2"/>
        <v>55</v>
      </c>
      <c r="B58" s="9" t="s">
        <v>84</v>
      </c>
      <c r="C58" s="285" t="s">
        <v>410</v>
      </c>
      <c r="D58" s="9">
        <v>190</v>
      </c>
      <c r="E58" s="8" t="s">
        <v>284</v>
      </c>
      <c r="F58" s="8"/>
      <c r="G58" s="37" t="s">
        <v>399</v>
      </c>
    </row>
    <row r="59" spans="1:7" s="28" customFormat="1" ht="10.5" customHeight="1" x14ac:dyDescent="0.25">
      <c r="A59" s="20">
        <f t="shared" si="2"/>
        <v>56</v>
      </c>
      <c r="B59" s="9" t="s">
        <v>47</v>
      </c>
      <c r="C59" s="285" t="s">
        <v>65</v>
      </c>
      <c r="D59" s="9">
        <v>90</v>
      </c>
      <c r="E59" s="8" t="s">
        <v>284</v>
      </c>
      <c r="F59" s="8"/>
      <c r="G59" s="37" t="s">
        <v>399</v>
      </c>
    </row>
    <row r="60" spans="1:7" s="28" customFormat="1" ht="10.5" customHeight="1" x14ac:dyDescent="0.25">
      <c r="A60" s="20">
        <f t="shared" si="2"/>
        <v>57</v>
      </c>
      <c r="B60" s="9" t="s">
        <v>84</v>
      </c>
      <c r="C60" s="285" t="s">
        <v>81</v>
      </c>
      <c r="D60" s="9">
        <v>200</v>
      </c>
      <c r="E60" s="8" t="s">
        <v>284</v>
      </c>
      <c r="F60" s="8"/>
      <c r="G60" s="37" t="s">
        <v>399</v>
      </c>
    </row>
    <row r="61" spans="1:7" s="28" customFormat="1" ht="10.5" customHeight="1" x14ac:dyDescent="0.25">
      <c r="A61" s="20">
        <f t="shared" si="2"/>
        <v>58</v>
      </c>
      <c r="B61" s="9" t="s">
        <v>84</v>
      </c>
      <c r="C61" s="285" t="s">
        <v>91</v>
      </c>
      <c r="D61" s="9">
        <v>220</v>
      </c>
      <c r="E61" s="8" t="s">
        <v>284</v>
      </c>
      <c r="F61" s="8" t="s">
        <v>285</v>
      </c>
      <c r="G61" s="37" t="s">
        <v>399</v>
      </c>
    </row>
    <row r="62" spans="1:7" s="28" customFormat="1" ht="10.5" customHeight="1" x14ac:dyDescent="0.25">
      <c r="A62" s="20">
        <f t="shared" si="2"/>
        <v>59</v>
      </c>
      <c r="B62" s="9" t="s">
        <v>84</v>
      </c>
      <c r="C62" s="285" t="s">
        <v>411</v>
      </c>
      <c r="D62" s="9">
        <v>260</v>
      </c>
      <c r="E62" s="8" t="s">
        <v>437</v>
      </c>
      <c r="F62" s="8" t="s">
        <v>595</v>
      </c>
      <c r="G62" s="37" t="s">
        <v>399</v>
      </c>
    </row>
    <row r="63" spans="1:7" s="28" customFormat="1" ht="10.5" customHeight="1" x14ac:dyDescent="0.25">
      <c r="A63" s="20">
        <f t="shared" si="2"/>
        <v>60</v>
      </c>
      <c r="B63" s="9" t="s">
        <v>84</v>
      </c>
      <c r="C63" s="285" t="s">
        <v>412</v>
      </c>
      <c r="D63" s="9">
        <v>230</v>
      </c>
      <c r="E63" s="8" t="s">
        <v>22</v>
      </c>
      <c r="F63" s="8"/>
      <c r="G63" s="37" t="s">
        <v>399</v>
      </c>
    </row>
    <row r="64" spans="1:7" s="28" customFormat="1" ht="10.5" customHeight="1" x14ac:dyDescent="0.25">
      <c r="A64" s="20">
        <f t="shared" si="2"/>
        <v>61</v>
      </c>
      <c r="B64" s="9" t="s">
        <v>84</v>
      </c>
      <c r="C64" s="285" t="s">
        <v>413</v>
      </c>
      <c r="D64" s="9">
        <v>190</v>
      </c>
      <c r="E64" s="8" t="s">
        <v>22</v>
      </c>
      <c r="F64" s="8"/>
      <c r="G64" s="37" t="s">
        <v>399</v>
      </c>
    </row>
    <row r="65" spans="1:7" s="28" customFormat="1" ht="10.5" customHeight="1" x14ac:dyDescent="0.25">
      <c r="A65" s="20">
        <f t="shared" si="2"/>
        <v>62</v>
      </c>
      <c r="B65" s="9" t="s">
        <v>84</v>
      </c>
      <c r="C65" s="285" t="s">
        <v>414</v>
      </c>
      <c r="D65" s="9">
        <v>610</v>
      </c>
      <c r="E65" s="8" t="s">
        <v>437</v>
      </c>
      <c r="F65" s="8"/>
      <c r="G65" s="37" t="s">
        <v>399</v>
      </c>
    </row>
    <row r="66" spans="1:7" s="303" customFormat="1" ht="10.5" customHeight="1" x14ac:dyDescent="0.25">
      <c r="A66" s="20">
        <f t="shared" si="2"/>
        <v>63</v>
      </c>
      <c r="B66" s="23" t="s">
        <v>39</v>
      </c>
      <c r="C66" s="285" t="s">
        <v>62</v>
      </c>
      <c r="D66" s="23">
        <v>1000</v>
      </c>
      <c r="E66" s="22" t="s">
        <v>22</v>
      </c>
      <c r="F66" s="22"/>
      <c r="G66" s="302" t="s">
        <v>399</v>
      </c>
    </row>
    <row r="67" spans="1:7" s="28" customFormat="1" ht="10.5" customHeight="1" x14ac:dyDescent="0.25">
      <c r="A67" s="300">
        <f t="shared" si="2"/>
        <v>64</v>
      </c>
      <c r="B67" s="132" t="s">
        <v>84</v>
      </c>
      <c r="C67" s="301" t="s">
        <v>415</v>
      </c>
      <c r="D67" s="132">
        <v>80</v>
      </c>
      <c r="E67" s="192" t="s">
        <v>437</v>
      </c>
      <c r="F67" s="192"/>
      <c r="G67" s="34" t="s">
        <v>399</v>
      </c>
    </row>
    <row r="68" spans="1:7" s="28" customFormat="1" ht="10.5" customHeight="1" x14ac:dyDescent="0.25">
      <c r="A68" s="20">
        <f t="shared" si="2"/>
        <v>65</v>
      </c>
      <c r="B68" s="9" t="s">
        <v>84</v>
      </c>
      <c r="C68" s="285" t="s">
        <v>416</v>
      </c>
      <c r="D68" s="9">
        <v>120</v>
      </c>
      <c r="E68" s="8" t="s">
        <v>284</v>
      </c>
      <c r="F68" s="8"/>
      <c r="G68" s="37" t="s">
        <v>399</v>
      </c>
    </row>
    <row r="69" spans="1:7" s="28" customFormat="1" ht="10.5" customHeight="1" x14ac:dyDescent="0.25">
      <c r="A69" s="20">
        <f t="shared" si="2"/>
        <v>66</v>
      </c>
      <c r="B69" s="9" t="s">
        <v>84</v>
      </c>
      <c r="C69" s="285" t="s">
        <v>417</v>
      </c>
      <c r="D69" s="9">
        <v>915</v>
      </c>
      <c r="E69" s="8" t="s">
        <v>22</v>
      </c>
      <c r="F69" s="8"/>
      <c r="G69" s="37" t="s">
        <v>399</v>
      </c>
    </row>
    <row r="70" spans="1:7" s="28" customFormat="1" ht="10.5" customHeight="1" x14ac:dyDescent="0.25">
      <c r="A70" s="20">
        <f t="shared" si="2"/>
        <v>67</v>
      </c>
      <c r="B70" s="9" t="s">
        <v>84</v>
      </c>
      <c r="C70" s="285" t="s">
        <v>63</v>
      </c>
      <c r="D70" s="9">
        <v>515</v>
      </c>
      <c r="E70" s="8" t="s">
        <v>284</v>
      </c>
      <c r="F70" s="8"/>
      <c r="G70" s="37" t="s">
        <v>399</v>
      </c>
    </row>
    <row r="71" spans="1:7" s="28" customFormat="1" ht="10.5" customHeight="1" x14ac:dyDescent="0.25">
      <c r="A71" s="20">
        <f t="shared" si="2"/>
        <v>68</v>
      </c>
      <c r="B71" s="9" t="s">
        <v>84</v>
      </c>
      <c r="C71" s="285" t="s">
        <v>362</v>
      </c>
      <c r="D71" s="9">
        <v>180</v>
      </c>
      <c r="E71" s="8" t="s">
        <v>284</v>
      </c>
      <c r="F71" s="8"/>
      <c r="G71" s="37" t="s">
        <v>399</v>
      </c>
    </row>
    <row r="72" spans="1:7" s="28" customFormat="1" ht="10.5" customHeight="1" x14ac:dyDescent="0.25">
      <c r="A72" s="20">
        <f t="shared" si="2"/>
        <v>69</v>
      </c>
      <c r="B72" s="9" t="s">
        <v>47</v>
      </c>
      <c r="C72" s="285" t="s">
        <v>62</v>
      </c>
      <c r="D72" s="9">
        <v>50</v>
      </c>
      <c r="E72" s="8" t="s">
        <v>284</v>
      </c>
      <c r="F72" s="11"/>
      <c r="G72" s="37" t="s">
        <v>399</v>
      </c>
    </row>
    <row r="73" spans="1:7" s="28" customFormat="1" ht="10.5" customHeight="1" x14ac:dyDescent="0.25">
      <c r="A73" s="20">
        <v>70</v>
      </c>
      <c r="B73" s="9" t="s">
        <v>84</v>
      </c>
      <c r="C73" s="285" t="s">
        <v>154</v>
      </c>
      <c r="D73" s="9">
        <v>220</v>
      </c>
      <c r="E73" s="8" t="s">
        <v>284</v>
      </c>
      <c r="F73" s="8"/>
      <c r="G73" s="37" t="s">
        <v>399</v>
      </c>
    </row>
    <row r="74" spans="1:7" s="287" customFormat="1" ht="10.5" customHeight="1" x14ac:dyDescent="0.25">
      <c r="A74" s="20">
        <f t="shared" si="2"/>
        <v>71</v>
      </c>
      <c r="B74" s="23" t="s">
        <v>47</v>
      </c>
      <c r="C74" s="285" t="s">
        <v>62</v>
      </c>
      <c r="D74" s="23">
        <v>220</v>
      </c>
      <c r="E74" s="22" t="s">
        <v>22</v>
      </c>
      <c r="F74" s="22"/>
      <c r="G74" s="302" t="s">
        <v>399</v>
      </c>
    </row>
    <row r="75" spans="1:7" s="28" customFormat="1" ht="10.5" customHeight="1" x14ac:dyDescent="0.25">
      <c r="A75" s="20">
        <f t="shared" si="2"/>
        <v>72</v>
      </c>
      <c r="B75" s="9" t="s">
        <v>84</v>
      </c>
      <c r="C75" s="285" t="s">
        <v>1138</v>
      </c>
      <c r="D75" s="9">
        <v>510</v>
      </c>
      <c r="E75" s="8" t="s">
        <v>22</v>
      </c>
      <c r="F75" s="8"/>
      <c r="G75" s="37" t="s">
        <v>399</v>
      </c>
    </row>
    <row r="76" spans="1:7" s="28" customFormat="1" ht="10.5" customHeight="1" x14ac:dyDescent="0.25">
      <c r="A76" s="20">
        <f t="shared" si="2"/>
        <v>73</v>
      </c>
      <c r="B76" s="9" t="s">
        <v>84</v>
      </c>
      <c r="C76" s="285" t="s">
        <v>419</v>
      </c>
      <c r="D76" s="9">
        <v>170</v>
      </c>
      <c r="E76" s="8" t="s">
        <v>284</v>
      </c>
      <c r="F76" s="8" t="s">
        <v>648</v>
      </c>
      <c r="G76" s="37" t="s">
        <v>399</v>
      </c>
    </row>
    <row r="77" spans="1:7" s="28" customFormat="1" ht="10.5" customHeight="1" x14ac:dyDescent="0.25">
      <c r="A77" s="20">
        <f t="shared" si="2"/>
        <v>74</v>
      </c>
      <c r="B77" s="9" t="s">
        <v>84</v>
      </c>
      <c r="C77" s="285" t="s">
        <v>420</v>
      </c>
      <c r="D77" s="9">
        <v>140</v>
      </c>
      <c r="E77" s="8" t="s">
        <v>284</v>
      </c>
      <c r="F77" s="8"/>
      <c r="G77" s="37" t="s">
        <v>399</v>
      </c>
    </row>
    <row r="78" spans="1:7" s="28" customFormat="1" ht="10.5" customHeight="1" x14ac:dyDescent="0.25">
      <c r="A78" s="20">
        <f t="shared" si="2"/>
        <v>75</v>
      </c>
      <c r="B78" s="9" t="s">
        <v>84</v>
      </c>
      <c r="C78" s="285" t="s">
        <v>421</v>
      </c>
      <c r="D78" s="9">
        <v>180</v>
      </c>
      <c r="E78" s="8" t="s">
        <v>298</v>
      </c>
      <c r="F78" s="8"/>
      <c r="G78" s="37" t="s">
        <v>399</v>
      </c>
    </row>
    <row r="79" spans="1:7" s="28" customFormat="1" ht="10.5" customHeight="1" x14ac:dyDescent="0.25">
      <c r="A79" s="20">
        <f t="shared" si="2"/>
        <v>76</v>
      </c>
      <c r="B79" s="9" t="s">
        <v>84</v>
      </c>
      <c r="C79" s="285" t="s">
        <v>422</v>
      </c>
      <c r="D79" s="9">
        <v>190</v>
      </c>
      <c r="E79" s="8" t="s">
        <v>284</v>
      </c>
      <c r="F79" s="8"/>
      <c r="G79" s="37" t="s">
        <v>399</v>
      </c>
    </row>
    <row r="80" spans="1:7" s="28" customFormat="1" ht="10.5" customHeight="1" x14ac:dyDescent="0.25">
      <c r="A80" s="20">
        <f t="shared" si="2"/>
        <v>77</v>
      </c>
      <c r="B80" s="9" t="s">
        <v>84</v>
      </c>
      <c r="C80" s="285" t="s">
        <v>423</v>
      </c>
      <c r="D80" s="9">
        <v>220</v>
      </c>
      <c r="E80" s="8" t="s">
        <v>284</v>
      </c>
      <c r="F80" s="8" t="s">
        <v>285</v>
      </c>
      <c r="G80" s="37" t="s">
        <v>399</v>
      </c>
    </row>
    <row r="81" spans="1:7" s="28" customFormat="1" ht="10.5" customHeight="1" x14ac:dyDescent="0.25">
      <c r="A81" s="20">
        <f t="shared" si="2"/>
        <v>78</v>
      </c>
      <c r="B81" s="9" t="s">
        <v>84</v>
      </c>
      <c r="C81" s="285" t="s">
        <v>424</v>
      </c>
      <c r="D81" s="9">
        <v>190</v>
      </c>
      <c r="E81" s="8" t="s">
        <v>284</v>
      </c>
      <c r="F81" s="8" t="s">
        <v>285</v>
      </c>
      <c r="G81" s="37" t="s">
        <v>399</v>
      </c>
    </row>
    <row r="82" spans="1:7" s="28" customFormat="1" ht="10.5" customHeight="1" x14ac:dyDescent="0.25">
      <c r="A82" s="20">
        <f t="shared" si="2"/>
        <v>79</v>
      </c>
      <c r="B82" s="9" t="s">
        <v>84</v>
      </c>
      <c r="C82" s="285" t="s">
        <v>1139</v>
      </c>
      <c r="D82" s="9">
        <v>250</v>
      </c>
      <c r="E82" s="8" t="s">
        <v>284</v>
      </c>
      <c r="F82" s="8"/>
      <c r="G82" s="37" t="s">
        <v>399</v>
      </c>
    </row>
    <row r="83" spans="1:7" s="28" customFormat="1" ht="10.5" customHeight="1" x14ac:dyDescent="0.25">
      <c r="A83" s="20">
        <f t="shared" si="2"/>
        <v>80</v>
      </c>
      <c r="B83" s="9" t="s">
        <v>84</v>
      </c>
      <c r="C83" s="285" t="s">
        <v>425</v>
      </c>
      <c r="D83" s="9">
        <v>90</v>
      </c>
      <c r="E83" s="8" t="s">
        <v>284</v>
      </c>
      <c r="F83" s="8"/>
      <c r="G83" s="37" t="s">
        <v>399</v>
      </c>
    </row>
    <row r="84" spans="1:7" s="28" customFormat="1" ht="10.5" customHeight="1" x14ac:dyDescent="0.25">
      <c r="A84" s="20">
        <f t="shared" si="2"/>
        <v>81</v>
      </c>
      <c r="B84" s="9" t="s">
        <v>84</v>
      </c>
      <c r="C84" s="285" t="s">
        <v>426</v>
      </c>
      <c r="D84" s="9">
        <v>210</v>
      </c>
      <c r="E84" s="8" t="s">
        <v>298</v>
      </c>
      <c r="F84" s="8"/>
      <c r="G84" s="37" t="s">
        <v>399</v>
      </c>
    </row>
    <row r="85" spans="1:7" s="28" customFormat="1" ht="10.5" customHeight="1" x14ac:dyDescent="0.25">
      <c r="A85" s="20">
        <f t="shared" si="2"/>
        <v>82</v>
      </c>
      <c r="B85" s="9" t="s">
        <v>84</v>
      </c>
      <c r="C85" s="285" t="s">
        <v>427</v>
      </c>
      <c r="D85" s="9">
        <v>180</v>
      </c>
      <c r="E85" s="8" t="s">
        <v>284</v>
      </c>
      <c r="F85" s="8"/>
      <c r="G85" s="37" t="s">
        <v>399</v>
      </c>
    </row>
    <row r="86" spans="1:7" s="28" customFormat="1" ht="10.5" customHeight="1" x14ac:dyDescent="0.25">
      <c r="A86" s="20">
        <f t="shared" si="2"/>
        <v>83</v>
      </c>
      <c r="B86" s="9" t="s">
        <v>84</v>
      </c>
      <c r="C86" s="285" t="s">
        <v>428</v>
      </c>
      <c r="D86" s="9">
        <v>890</v>
      </c>
      <c r="E86" s="8" t="s">
        <v>298</v>
      </c>
      <c r="F86" s="8"/>
      <c r="G86" s="37" t="s">
        <v>399</v>
      </c>
    </row>
    <row r="87" spans="1:7" s="28" customFormat="1" ht="10.5" customHeight="1" x14ac:dyDescent="0.25">
      <c r="A87" s="20">
        <f t="shared" si="2"/>
        <v>84</v>
      </c>
      <c r="B87" s="9" t="s">
        <v>84</v>
      </c>
      <c r="C87" s="285" t="s">
        <v>439</v>
      </c>
      <c r="D87" s="9">
        <v>360</v>
      </c>
      <c r="E87" s="8" t="s">
        <v>284</v>
      </c>
      <c r="F87" s="8"/>
      <c r="G87" s="37" t="s">
        <v>399</v>
      </c>
    </row>
    <row r="88" spans="1:7" s="28" customFormat="1" ht="10.5" customHeight="1" x14ac:dyDescent="0.25">
      <c r="A88" s="20">
        <v>85</v>
      </c>
      <c r="B88" s="9" t="s">
        <v>84</v>
      </c>
      <c r="C88" s="285" t="s">
        <v>429</v>
      </c>
      <c r="D88" s="9">
        <v>120</v>
      </c>
      <c r="E88" s="8" t="s">
        <v>438</v>
      </c>
      <c r="F88" s="8"/>
      <c r="G88" s="37" t="s">
        <v>399</v>
      </c>
    </row>
    <row r="89" spans="1:7" s="28" customFormat="1" ht="10.5" customHeight="1" x14ac:dyDescent="0.25">
      <c r="A89" s="20">
        <f t="shared" si="2"/>
        <v>86</v>
      </c>
      <c r="B89" s="9" t="s">
        <v>47</v>
      </c>
      <c r="C89" s="285" t="s">
        <v>430</v>
      </c>
      <c r="D89" s="9">
        <v>65</v>
      </c>
      <c r="E89" s="8" t="s">
        <v>438</v>
      </c>
      <c r="F89" s="8"/>
      <c r="G89" s="37" t="s">
        <v>399</v>
      </c>
    </row>
    <row r="90" spans="1:7" s="28" customFormat="1" ht="10.5" customHeight="1" x14ac:dyDescent="0.25">
      <c r="A90" s="20">
        <f t="shared" si="2"/>
        <v>87</v>
      </c>
      <c r="B90" s="9" t="s">
        <v>47</v>
      </c>
      <c r="C90" s="285" t="s">
        <v>431</v>
      </c>
      <c r="D90" s="9">
        <v>80</v>
      </c>
      <c r="E90" s="8" t="s">
        <v>438</v>
      </c>
      <c r="F90" s="8"/>
      <c r="G90" s="37" t="s">
        <v>399</v>
      </c>
    </row>
    <row r="91" spans="1:7" s="28" customFormat="1" ht="10.5" customHeight="1" x14ac:dyDescent="0.25">
      <c r="A91" s="20">
        <f t="shared" si="2"/>
        <v>88</v>
      </c>
      <c r="B91" s="9" t="s">
        <v>47</v>
      </c>
      <c r="C91" s="285" t="s">
        <v>153</v>
      </c>
      <c r="D91" s="9">
        <v>180</v>
      </c>
      <c r="E91" s="8" t="s">
        <v>284</v>
      </c>
      <c r="F91" s="8"/>
      <c r="G91" s="37" t="s">
        <v>399</v>
      </c>
    </row>
    <row r="92" spans="1:7" s="28" customFormat="1" ht="10.5" customHeight="1" thickBot="1" x14ac:dyDescent="0.3">
      <c r="A92" s="20">
        <f t="shared" si="2"/>
        <v>89</v>
      </c>
      <c r="B92" s="9" t="s">
        <v>84</v>
      </c>
      <c r="C92" s="285" t="s">
        <v>432</v>
      </c>
      <c r="D92" s="9">
        <v>310</v>
      </c>
      <c r="E92" s="8" t="s">
        <v>284</v>
      </c>
      <c r="F92" s="8"/>
      <c r="G92" s="37" t="s">
        <v>399</v>
      </c>
    </row>
    <row r="93" spans="1:7" ht="15.75" thickBot="1" x14ac:dyDescent="0.3">
      <c r="A93" s="364" t="s">
        <v>1015</v>
      </c>
      <c r="B93" s="365"/>
      <c r="C93" s="365"/>
      <c r="D93" s="75">
        <f>SUM(D4:D92)</f>
        <v>27215</v>
      </c>
      <c r="E93" s="365"/>
      <c r="F93" s="365"/>
      <c r="G93" s="366"/>
    </row>
    <row r="95" spans="1:7" s="40" customFormat="1" x14ac:dyDescent="0.25">
      <c r="A95" s="85"/>
      <c r="B95" s="40" t="s">
        <v>1008</v>
      </c>
      <c r="D95" s="16"/>
    </row>
    <row r="96" spans="1:7" s="107" customFormat="1" x14ac:dyDescent="0.25">
      <c r="A96" s="106"/>
      <c r="C96" s="107" t="s">
        <v>10</v>
      </c>
      <c r="D96" s="108" t="s">
        <v>1009</v>
      </c>
    </row>
    <row r="97" spans="1:4" s="40" customFormat="1" x14ac:dyDescent="0.25">
      <c r="A97" s="85"/>
      <c r="C97" s="40" t="str">
        <f>G4</f>
        <v xml:space="preserve">BALNEÁRIO </v>
      </c>
      <c r="D97" s="109">
        <f>SUM(D4:D37)</f>
        <v>12550</v>
      </c>
    </row>
    <row r="98" spans="1:4" s="40" customFormat="1" x14ac:dyDescent="0.25">
      <c r="A98" s="85"/>
      <c r="C98" s="40" t="s">
        <v>399</v>
      </c>
      <c r="D98" s="109">
        <f>SUM(D38:D92)</f>
        <v>14665</v>
      </c>
    </row>
    <row r="99" spans="1:4" s="40" customFormat="1" x14ac:dyDescent="0.25">
      <c r="A99" s="85"/>
      <c r="D99" s="109">
        <f>SUM(D97:D98)</f>
        <v>27215</v>
      </c>
    </row>
    <row r="100" spans="1:4" s="40" customFormat="1" x14ac:dyDescent="0.25">
      <c r="A100" s="85"/>
      <c r="D100" s="109"/>
    </row>
  </sheetData>
  <mergeCells count="4">
    <mergeCell ref="A93:C93"/>
    <mergeCell ref="E93:G93"/>
    <mergeCell ref="A2:G2"/>
    <mergeCell ref="C1:F1"/>
  </mergeCells>
  <printOptions horizontalCentered="1"/>
  <pageMargins left="0.23622047244094491" right="0.23622047244094491" top="0.78740157480314965" bottom="0.39370078740157483" header="0.31496062992125984" footer="0.31496062992125984"/>
  <pageSetup paperSize="9" scale="79" fitToHeight="8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65"/>
  <sheetViews>
    <sheetView view="pageBreakPreview" topLeftCell="A31" zoomScaleNormal="160" zoomScaleSheetLayoutView="100" workbookViewId="0">
      <selection activeCell="F33" sqref="F33"/>
    </sheetView>
  </sheetViews>
  <sheetFormatPr defaultRowHeight="15" x14ac:dyDescent="0.25"/>
  <cols>
    <col min="1" max="1" width="5.7109375" style="16" customWidth="1"/>
    <col min="2" max="2" width="5.7109375" customWidth="1"/>
    <col min="3" max="3" width="48.7109375" customWidth="1"/>
    <col min="4" max="4" width="9.7109375" style="16" customWidth="1"/>
    <col min="5" max="5" width="13.85546875" customWidth="1"/>
    <col min="6" max="6" width="25.5703125" customWidth="1"/>
    <col min="7" max="7" width="13.7109375" style="1" customWidth="1"/>
    <col min="257" max="257" width="6.7109375" customWidth="1"/>
    <col min="258" max="258" width="33.7109375" customWidth="1"/>
    <col min="259" max="259" width="11.7109375" customWidth="1"/>
    <col min="260" max="260" width="8.7109375" customWidth="1"/>
    <col min="261" max="261" width="17.7109375" customWidth="1"/>
    <col min="262" max="263" width="7.7109375" customWidth="1"/>
    <col min="513" max="513" width="6.7109375" customWidth="1"/>
    <col min="514" max="514" width="33.7109375" customWidth="1"/>
    <col min="515" max="515" width="11.7109375" customWidth="1"/>
    <col min="516" max="516" width="8.7109375" customWidth="1"/>
    <col min="517" max="517" width="17.7109375" customWidth="1"/>
    <col min="518" max="519" width="7.7109375" customWidth="1"/>
    <col min="769" max="769" width="6.7109375" customWidth="1"/>
    <col min="770" max="770" width="33.7109375" customWidth="1"/>
    <col min="771" max="771" width="11.7109375" customWidth="1"/>
    <col min="772" max="772" width="8.7109375" customWidth="1"/>
    <col min="773" max="773" width="17.7109375" customWidth="1"/>
    <col min="774" max="775" width="7.7109375" customWidth="1"/>
    <col min="1025" max="1025" width="6.7109375" customWidth="1"/>
    <col min="1026" max="1026" width="33.7109375" customWidth="1"/>
    <col min="1027" max="1027" width="11.7109375" customWidth="1"/>
    <col min="1028" max="1028" width="8.7109375" customWidth="1"/>
    <col min="1029" max="1029" width="17.7109375" customWidth="1"/>
    <col min="1030" max="1031" width="7.7109375" customWidth="1"/>
    <col min="1281" max="1281" width="6.7109375" customWidth="1"/>
    <col min="1282" max="1282" width="33.7109375" customWidth="1"/>
    <col min="1283" max="1283" width="11.7109375" customWidth="1"/>
    <col min="1284" max="1284" width="8.7109375" customWidth="1"/>
    <col min="1285" max="1285" width="17.7109375" customWidth="1"/>
    <col min="1286" max="1287" width="7.7109375" customWidth="1"/>
    <col min="1537" max="1537" width="6.7109375" customWidth="1"/>
    <col min="1538" max="1538" width="33.7109375" customWidth="1"/>
    <col min="1539" max="1539" width="11.7109375" customWidth="1"/>
    <col min="1540" max="1540" width="8.7109375" customWidth="1"/>
    <col min="1541" max="1541" width="17.7109375" customWidth="1"/>
    <col min="1542" max="1543" width="7.7109375" customWidth="1"/>
    <col min="1793" max="1793" width="6.7109375" customWidth="1"/>
    <col min="1794" max="1794" width="33.7109375" customWidth="1"/>
    <col min="1795" max="1795" width="11.7109375" customWidth="1"/>
    <col min="1796" max="1796" width="8.7109375" customWidth="1"/>
    <col min="1797" max="1797" width="17.7109375" customWidth="1"/>
    <col min="1798" max="1799" width="7.7109375" customWidth="1"/>
    <col min="2049" max="2049" width="6.7109375" customWidth="1"/>
    <col min="2050" max="2050" width="33.7109375" customWidth="1"/>
    <col min="2051" max="2051" width="11.7109375" customWidth="1"/>
    <col min="2052" max="2052" width="8.7109375" customWidth="1"/>
    <col min="2053" max="2053" width="17.7109375" customWidth="1"/>
    <col min="2054" max="2055" width="7.7109375" customWidth="1"/>
    <col min="2305" max="2305" width="6.7109375" customWidth="1"/>
    <col min="2306" max="2306" width="33.7109375" customWidth="1"/>
    <col min="2307" max="2307" width="11.7109375" customWidth="1"/>
    <col min="2308" max="2308" width="8.7109375" customWidth="1"/>
    <col min="2309" max="2309" width="17.7109375" customWidth="1"/>
    <col min="2310" max="2311" width="7.7109375" customWidth="1"/>
    <col min="2561" max="2561" width="6.7109375" customWidth="1"/>
    <col min="2562" max="2562" width="33.7109375" customWidth="1"/>
    <col min="2563" max="2563" width="11.7109375" customWidth="1"/>
    <col min="2564" max="2564" width="8.7109375" customWidth="1"/>
    <col min="2565" max="2565" width="17.7109375" customWidth="1"/>
    <col min="2566" max="2567" width="7.7109375" customWidth="1"/>
    <col min="2817" max="2817" width="6.7109375" customWidth="1"/>
    <col min="2818" max="2818" width="33.7109375" customWidth="1"/>
    <col min="2819" max="2819" width="11.7109375" customWidth="1"/>
    <col min="2820" max="2820" width="8.7109375" customWidth="1"/>
    <col min="2821" max="2821" width="17.7109375" customWidth="1"/>
    <col min="2822" max="2823" width="7.7109375" customWidth="1"/>
    <col min="3073" max="3073" width="6.7109375" customWidth="1"/>
    <col min="3074" max="3074" width="33.7109375" customWidth="1"/>
    <col min="3075" max="3075" width="11.7109375" customWidth="1"/>
    <col min="3076" max="3076" width="8.7109375" customWidth="1"/>
    <col min="3077" max="3077" width="17.7109375" customWidth="1"/>
    <col min="3078" max="3079" width="7.7109375" customWidth="1"/>
    <col min="3329" max="3329" width="6.7109375" customWidth="1"/>
    <col min="3330" max="3330" width="33.7109375" customWidth="1"/>
    <col min="3331" max="3331" width="11.7109375" customWidth="1"/>
    <col min="3332" max="3332" width="8.7109375" customWidth="1"/>
    <col min="3333" max="3333" width="17.7109375" customWidth="1"/>
    <col min="3334" max="3335" width="7.7109375" customWidth="1"/>
    <col min="3585" max="3585" width="6.7109375" customWidth="1"/>
    <col min="3586" max="3586" width="33.7109375" customWidth="1"/>
    <col min="3587" max="3587" width="11.7109375" customWidth="1"/>
    <col min="3588" max="3588" width="8.7109375" customWidth="1"/>
    <col min="3589" max="3589" width="17.7109375" customWidth="1"/>
    <col min="3590" max="3591" width="7.7109375" customWidth="1"/>
    <col min="3841" max="3841" width="6.7109375" customWidth="1"/>
    <col min="3842" max="3842" width="33.7109375" customWidth="1"/>
    <col min="3843" max="3843" width="11.7109375" customWidth="1"/>
    <col min="3844" max="3844" width="8.7109375" customWidth="1"/>
    <col min="3845" max="3845" width="17.7109375" customWidth="1"/>
    <col min="3846" max="3847" width="7.7109375" customWidth="1"/>
    <col min="4097" max="4097" width="6.7109375" customWidth="1"/>
    <col min="4098" max="4098" width="33.7109375" customWidth="1"/>
    <col min="4099" max="4099" width="11.7109375" customWidth="1"/>
    <col min="4100" max="4100" width="8.7109375" customWidth="1"/>
    <col min="4101" max="4101" width="17.7109375" customWidth="1"/>
    <col min="4102" max="4103" width="7.7109375" customWidth="1"/>
    <col min="4353" max="4353" width="6.7109375" customWidth="1"/>
    <col min="4354" max="4354" width="33.7109375" customWidth="1"/>
    <col min="4355" max="4355" width="11.7109375" customWidth="1"/>
    <col min="4356" max="4356" width="8.7109375" customWidth="1"/>
    <col min="4357" max="4357" width="17.7109375" customWidth="1"/>
    <col min="4358" max="4359" width="7.7109375" customWidth="1"/>
    <col min="4609" max="4609" width="6.7109375" customWidth="1"/>
    <col min="4610" max="4610" width="33.7109375" customWidth="1"/>
    <col min="4611" max="4611" width="11.7109375" customWidth="1"/>
    <col min="4612" max="4612" width="8.7109375" customWidth="1"/>
    <col min="4613" max="4613" width="17.7109375" customWidth="1"/>
    <col min="4614" max="4615" width="7.7109375" customWidth="1"/>
    <col min="4865" max="4865" width="6.7109375" customWidth="1"/>
    <col min="4866" max="4866" width="33.7109375" customWidth="1"/>
    <col min="4867" max="4867" width="11.7109375" customWidth="1"/>
    <col min="4868" max="4868" width="8.7109375" customWidth="1"/>
    <col min="4869" max="4869" width="17.7109375" customWidth="1"/>
    <col min="4870" max="4871" width="7.7109375" customWidth="1"/>
    <col min="5121" max="5121" width="6.7109375" customWidth="1"/>
    <col min="5122" max="5122" width="33.7109375" customWidth="1"/>
    <col min="5123" max="5123" width="11.7109375" customWidth="1"/>
    <col min="5124" max="5124" width="8.7109375" customWidth="1"/>
    <col min="5125" max="5125" width="17.7109375" customWidth="1"/>
    <col min="5126" max="5127" width="7.7109375" customWidth="1"/>
    <col min="5377" max="5377" width="6.7109375" customWidth="1"/>
    <col min="5378" max="5378" width="33.7109375" customWidth="1"/>
    <col min="5379" max="5379" width="11.7109375" customWidth="1"/>
    <col min="5380" max="5380" width="8.7109375" customWidth="1"/>
    <col min="5381" max="5381" width="17.7109375" customWidth="1"/>
    <col min="5382" max="5383" width="7.7109375" customWidth="1"/>
    <col min="5633" max="5633" width="6.7109375" customWidth="1"/>
    <col min="5634" max="5634" width="33.7109375" customWidth="1"/>
    <col min="5635" max="5635" width="11.7109375" customWidth="1"/>
    <col min="5636" max="5636" width="8.7109375" customWidth="1"/>
    <col min="5637" max="5637" width="17.7109375" customWidth="1"/>
    <col min="5638" max="5639" width="7.7109375" customWidth="1"/>
    <col min="5889" max="5889" width="6.7109375" customWidth="1"/>
    <col min="5890" max="5890" width="33.7109375" customWidth="1"/>
    <col min="5891" max="5891" width="11.7109375" customWidth="1"/>
    <col min="5892" max="5892" width="8.7109375" customWidth="1"/>
    <col min="5893" max="5893" width="17.7109375" customWidth="1"/>
    <col min="5894" max="5895" width="7.7109375" customWidth="1"/>
    <col min="6145" max="6145" width="6.7109375" customWidth="1"/>
    <col min="6146" max="6146" width="33.7109375" customWidth="1"/>
    <col min="6147" max="6147" width="11.7109375" customWidth="1"/>
    <col min="6148" max="6148" width="8.7109375" customWidth="1"/>
    <col min="6149" max="6149" width="17.7109375" customWidth="1"/>
    <col min="6150" max="6151" width="7.7109375" customWidth="1"/>
    <col min="6401" max="6401" width="6.7109375" customWidth="1"/>
    <col min="6402" max="6402" width="33.7109375" customWidth="1"/>
    <col min="6403" max="6403" width="11.7109375" customWidth="1"/>
    <col min="6404" max="6404" width="8.7109375" customWidth="1"/>
    <col min="6405" max="6405" width="17.7109375" customWidth="1"/>
    <col min="6406" max="6407" width="7.7109375" customWidth="1"/>
    <col min="6657" max="6657" width="6.7109375" customWidth="1"/>
    <col min="6658" max="6658" width="33.7109375" customWidth="1"/>
    <col min="6659" max="6659" width="11.7109375" customWidth="1"/>
    <col min="6660" max="6660" width="8.7109375" customWidth="1"/>
    <col min="6661" max="6661" width="17.7109375" customWidth="1"/>
    <col min="6662" max="6663" width="7.7109375" customWidth="1"/>
    <col min="6913" max="6913" width="6.7109375" customWidth="1"/>
    <col min="6914" max="6914" width="33.7109375" customWidth="1"/>
    <col min="6915" max="6915" width="11.7109375" customWidth="1"/>
    <col min="6916" max="6916" width="8.7109375" customWidth="1"/>
    <col min="6917" max="6917" width="17.7109375" customWidth="1"/>
    <col min="6918" max="6919" width="7.7109375" customWidth="1"/>
    <col min="7169" max="7169" width="6.7109375" customWidth="1"/>
    <col min="7170" max="7170" width="33.7109375" customWidth="1"/>
    <col min="7171" max="7171" width="11.7109375" customWidth="1"/>
    <col min="7172" max="7172" width="8.7109375" customWidth="1"/>
    <col min="7173" max="7173" width="17.7109375" customWidth="1"/>
    <col min="7174" max="7175" width="7.7109375" customWidth="1"/>
    <col min="7425" max="7425" width="6.7109375" customWidth="1"/>
    <col min="7426" max="7426" width="33.7109375" customWidth="1"/>
    <col min="7427" max="7427" width="11.7109375" customWidth="1"/>
    <col min="7428" max="7428" width="8.7109375" customWidth="1"/>
    <col min="7429" max="7429" width="17.7109375" customWidth="1"/>
    <col min="7430" max="7431" width="7.7109375" customWidth="1"/>
    <col min="7681" max="7681" width="6.7109375" customWidth="1"/>
    <col min="7682" max="7682" width="33.7109375" customWidth="1"/>
    <col min="7683" max="7683" width="11.7109375" customWidth="1"/>
    <col min="7684" max="7684" width="8.7109375" customWidth="1"/>
    <col min="7685" max="7685" width="17.7109375" customWidth="1"/>
    <col min="7686" max="7687" width="7.7109375" customWidth="1"/>
    <col min="7937" max="7937" width="6.7109375" customWidth="1"/>
    <col min="7938" max="7938" width="33.7109375" customWidth="1"/>
    <col min="7939" max="7939" width="11.7109375" customWidth="1"/>
    <col min="7940" max="7940" width="8.7109375" customWidth="1"/>
    <col min="7941" max="7941" width="17.7109375" customWidth="1"/>
    <col min="7942" max="7943" width="7.7109375" customWidth="1"/>
    <col min="8193" max="8193" width="6.7109375" customWidth="1"/>
    <col min="8194" max="8194" width="33.7109375" customWidth="1"/>
    <col min="8195" max="8195" width="11.7109375" customWidth="1"/>
    <col min="8196" max="8196" width="8.7109375" customWidth="1"/>
    <col min="8197" max="8197" width="17.7109375" customWidth="1"/>
    <col min="8198" max="8199" width="7.7109375" customWidth="1"/>
    <col min="8449" max="8449" width="6.7109375" customWidth="1"/>
    <col min="8450" max="8450" width="33.7109375" customWidth="1"/>
    <col min="8451" max="8451" width="11.7109375" customWidth="1"/>
    <col min="8452" max="8452" width="8.7109375" customWidth="1"/>
    <col min="8453" max="8453" width="17.7109375" customWidth="1"/>
    <col min="8454" max="8455" width="7.7109375" customWidth="1"/>
    <col min="8705" max="8705" width="6.7109375" customWidth="1"/>
    <col min="8706" max="8706" width="33.7109375" customWidth="1"/>
    <col min="8707" max="8707" width="11.7109375" customWidth="1"/>
    <col min="8708" max="8708" width="8.7109375" customWidth="1"/>
    <col min="8709" max="8709" width="17.7109375" customWidth="1"/>
    <col min="8710" max="8711" width="7.7109375" customWidth="1"/>
    <col min="8961" max="8961" width="6.7109375" customWidth="1"/>
    <col min="8962" max="8962" width="33.7109375" customWidth="1"/>
    <col min="8963" max="8963" width="11.7109375" customWidth="1"/>
    <col min="8964" max="8964" width="8.7109375" customWidth="1"/>
    <col min="8965" max="8965" width="17.7109375" customWidth="1"/>
    <col min="8966" max="8967" width="7.7109375" customWidth="1"/>
    <col min="9217" max="9217" width="6.7109375" customWidth="1"/>
    <col min="9218" max="9218" width="33.7109375" customWidth="1"/>
    <col min="9219" max="9219" width="11.7109375" customWidth="1"/>
    <col min="9220" max="9220" width="8.7109375" customWidth="1"/>
    <col min="9221" max="9221" width="17.7109375" customWidth="1"/>
    <col min="9222" max="9223" width="7.7109375" customWidth="1"/>
    <col min="9473" max="9473" width="6.7109375" customWidth="1"/>
    <col min="9474" max="9474" width="33.7109375" customWidth="1"/>
    <col min="9475" max="9475" width="11.7109375" customWidth="1"/>
    <col min="9476" max="9476" width="8.7109375" customWidth="1"/>
    <col min="9477" max="9477" width="17.7109375" customWidth="1"/>
    <col min="9478" max="9479" width="7.7109375" customWidth="1"/>
    <col min="9729" max="9729" width="6.7109375" customWidth="1"/>
    <col min="9730" max="9730" width="33.7109375" customWidth="1"/>
    <col min="9731" max="9731" width="11.7109375" customWidth="1"/>
    <col min="9732" max="9732" width="8.7109375" customWidth="1"/>
    <col min="9733" max="9733" width="17.7109375" customWidth="1"/>
    <col min="9734" max="9735" width="7.7109375" customWidth="1"/>
    <col min="9985" max="9985" width="6.7109375" customWidth="1"/>
    <col min="9986" max="9986" width="33.7109375" customWidth="1"/>
    <col min="9987" max="9987" width="11.7109375" customWidth="1"/>
    <col min="9988" max="9988" width="8.7109375" customWidth="1"/>
    <col min="9989" max="9989" width="17.7109375" customWidth="1"/>
    <col min="9990" max="9991" width="7.7109375" customWidth="1"/>
    <col min="10241" max="10241" width="6.7109375" customWidth="1"/>
    <col min="10242" max="10242" width="33.7109375" customWidth="1"/>
    <col min="10243" max="10243" width="11.7109375" customWidth="1"/>
    <col min="10244" max="10244" width="8.7109375" customWidth="1"/>
    <col min="10245" max="10245" width="17.7109375" customWidth="1"/>
    <col min="10246" max="10247" width="7.7109375" customWidth="1"/>
    <col min="10497" max="10497" width="6.7109375" customWidth="1"/>
    <col min="10498" max="10498" width="33.7109375" customWidth="1"/>
    <col min="10499" max="10499" width="11.7109375" customWidth="1"/>
    <col min="10500" max="10500" width="8.7109375" customWidth="1"/>
    <col min="10501" max="10501" width="17.7109375" customWidth="1"/>
    <col min="10502" max="10503" width="7.7109375" customWidth="1"/>
    <col min="10753" max="10753" width="6.7109375" customWidth="1"/>
    <col min="10754" max="10754" width="33.7109375" customWidth="1"/>
    <col min="10755" max="10755" width="11.7109375" customWidth="1"/>
    <col min="10756" max="10756" width="8.7109375" customWidth="1"/>
    <col min="10757" max="10757" width="17.7109375" customWidth="1"/>
    <col min="10758" max="10759" width="7.7109375" customWidth="1"/>
    <col min="11009" max="11009" width="6.7109375" customWidth="1"/>
    <col min="11010" max="11010" width="33.7109375" customWidth="1"/>
    <col min="11011" max="11011" width="11.7109375" customWidth="1"/>
    <col min="11012" max="11012" width="8.7109375" customWidth="1"/>
    <col min="11013" max="11013" width="17.7109375" customWidth="1"/>
    <col min="11014" max="11015" width="7.7109375" customWidth="1"/>
    <col min="11265" max="11265" width="6.7109375" customWidth="1"/>
    <col min="11266" max="11266" width="33.7109375" customWidth="1"/>
    <col min="11267" max="11267" width="11.7109375" customWidth="1"/>
    <col min="11268" max="11268" width="8.7109375" customWidth="1"/>
    <col min="11269" max="11269" width="17.7109375" customWidth="1"/>
    <col min="11270" max="11271" width="7.7109375" customWidth="1"/>
    <col min="11521" max="11521" width="6.7109375" customWidth="1"/>
    <col min="11522" max="11522" width="33.7109375" customWidth="1"/>
    <col min="11523" max="11523" width="11.7109375" customWidth="1"/>
    <col min="11524" max="11524" width="8.7109375" customWidth="1"/>
    <col min="11525" max="11525" width="17.7109375" customWidth="1"/>
    <col min="11526" max="11527" width="7.7109375" customWidth="1"/>
    <col min="11777" max="11777" width="6.7109375" customWidth="1"/>
    <col min="11778" max="11778" width="33.7109375" customWidth="1"/>
    <col min="11779" max="11779" width="11.7109375" customWidth="1"/>
    <col min="11780" max="11780" width="8.7109375" customWidth="1"/>
    <col min="11781" max="11781" width="17.7109375" customWidth="1"/>
    <col min="11782" max="11783" width="7.7109375" customWidth="1"/>
    <col min="12033" max="12033" width="6.7109375" customWidth="1"/>
    <col min="12034" max="12034" width="33.7109375" customWidth="1"/>
    <col min="12035" max="12035" width="11.7109375" customWidth="1"/>
    <col min="12036" max="12036" width="8.7109375" customWidth="1"/>
    <col min="12037" max="12037" width="17.7109375" customWidth="1"/>
    <col min="12038" max="12039" width="7.7109375" customWidth="1"/>
    <col min="12289" max="12289" width="6.7109375" customWidth="1"/>
    <col min="12290" max="12290" width="33.7109375" customWidth="1"/>
    <col min="12291" max="12291" width="11.7109375" customWidth="1"/>
    <col min="12292" max="12292" width="8.7109375" customWidth="1"/>
    <col min="12293" max="12293" width="17.7109375" customWidth="1"/>
    <col min="12294" max="12295" width="7.7109375" customWidth="1"/>
    <col min="12545" max="12545" width="6.7109375" customWidth="1"/>
    <col min="12546" max="12546" width="33.7109375" customWidth="1"/>
    <col min="12547" max="12547" width="11.7109375" customWidth="1"/>
    <col min="12548" max="12548" width="8.7109375" customWidth="1"/>
    <col min="12549" max="12549" width="17.7109375" customWidth="1"/>
    <col min="12550" max="12551" width="7.7109375" customWidth="1"/>
    <col min="12801" max="12801" width="6.7109375" customWidth="1"/>
    <col min="12802" max="12802" width="33.7109375" customWidth="1"/>
    <col min="12803" max="12803" width="11.7109375" customWidth="1"/>
    <col min="12804" max="12804" width="8.7109375" customWidth="1"/>
    <col min="12805" max="12805" width="17.7109375" customWidth="1"/>
    <col min="12806" max="12807" width="7.7109375" customWidth="1"/>
    <col min="13057" max="13057" width="6.7109375" customWidth="1"/>
    <col min="13058" max="13058" width="33.7109375" customWidth="1"/>
    <col min="13059" max="13059" width="11.7109375" customWidth="1"/>
    <col min="13060" max="13060" width="8.7109375" customWidth="1"/>
    <col min="13061" max="13061" width="17.7109375" customWidth="1"/>
    <col min="13062" max="13063" width="7.7109375" customWidth="1"/>
    <col min="13313" max="13313" width="6.7109375" customWidth="1"/>
    <col min="13314" max="13314" width="33.7109375" customWidth="1"/>
    <col min="13315" max="13315" width="11.7109375" customWidth="1"/>
    <col min="13316" max="13316" width="8.7109375" customWidth="1"/>
    <col min="13317" max="13317" width="17.7109375" customWidth="1"/>
    <col min="13318" max="13319" width="7.7109375" customWidth="1"/>
    <col min="13569" max="13569" width="6.7109375" customWidth="1"/>
    <col min="13570" max="13570" width="33.7109375" customWidth="1"/>
    <col min="13571" max="13571" width="11.7109375" customWidth="1"/>
    <col min="13572" max="13572" width="8.7109375" customWidth="1"/>
    <col min="13573" max="13573" width="17.7109375" customWidth="1"/>
    <col min="13574" max="13575" width="7.7109375" customWidth="1"/>
    <col min="13825" max="13825" width="6.7109375" customWidth="1"/>
    <col min="13826" max="13826" width="33.7109375" customWidth="1"/>
    <col min="13827" max="13827" width="11.7109375" customWidth="1"/>
    <col min="13828" max="13828" width="8.7109375" customWidth="1"/>
    <col min="13829" max="13829" width="17.7109375" customWidth="1"/>
    <col min="13830" max="13831" width="7.7109375" customWidth="1"/>
    <col min="14081" max="14081" width="6.7109375" customWidth="1"/>
    <col min="14082" max="14082" width="33.7109375" customWidth="1"/>
    <col min="14083" max="14083" width="11.7109375" customWidth="1"/>
    <col min="14084" max="14084" width="8.7109375" customWidth="1"/>
    <col min="14085" max="14085" width="17.7109375" customWidth="1"/>
    <col min="14086" max="14087" width="7.7109375" customWidth="1"/>
    <col min="14337" max="14337" width="6.7109375" customWidth="1"/>
    <col min="14338" max="14338" width="33.7109375" customWidth="1"/>
    <col min="14339" max="14339" width="11.7109375" customWidth="1"/>
    <col min="14340" max="14340" width="8.7109375" customWidth="1"/>
    <col min="14341" max="14341" width="17.7109375" customWidth="1"/>
    <col min="14342" max="14343" width="7.7109375" customWidth="1"/>
    <col min="14593" max="14593" width="6.7109375" customWidth="1"/>
    <col min="14594" max="14594" width="33.7109375" customWidth="1"/>
    <col min="14595" max="14595" width="11.7109375" customWidth="1"/>
    <col min="14596" max="14596" width="8.7109375" customWidth="1"/>
    <col min="14597" max="14597" width="17.7109375" customWidth="1"/>
    <col min="14598" max="14599" width="7.7109375" customWidth="1"/>
    <col min="14849" max="14849" width="6.7109375" customWidth="1"/>
    <col min="14850" max="14850" width="33.7109375" customWidth="1"/>
    <col min="14851" max="14851" width="11.7109375" customWidth="1"/>
    <col min="14852" max="14852" width="8.7109375" customWidth="1"/>
    <col min="14853" max="14853" width="17.7109375" customWidth="1"/>
    <col min="14854" max="14855" width="7.7109375" customWidth="1"/>
    <col min="15105" max="15105" width="6.7109375" customWidth="1"/>
    <col min="15106" max="15106" width="33.7109375" customWidth="1"/>
    <col min="15107" max="15107" width="11.7109375" customWidth="1"/>
    <col min="15108" max="15108" width="8.7109375" customWidth="1"/>
    <col min="15109" max="15109" width="17.7109375" customWidth="1"/>
    <col min="15110" max="15111" width="7.7109375" customWidth="1"/>
    <col min="15361" max="15361" width="6.7109375" customWidth="1"/>
    <col min="15362" max="15362" width="33.7109375" customWidth="1"/>
    <col min="15363" max="15363" width="11.7109375" customWidth="1"/>
    <col min="15364" max="15364" width="8.7109375" customWidth="1"/>
    <col min="15365" max="15365" width="17.7109375" customWidth="1"/>
    <col min="15366" max="15367" width="7.7109375" customWidth="1"/>
    <col min="15617" max="15617" width="6.7109375" customWidth="1"/>
    <col min="15618" max="15618" width="33.7109375" customWidth="1"/>
    <col min="15619" max="15619" width="11.7109375" customWidth="1"/>
    <col min="15620" max="15620" width="8.7109375" customWidth="1"/>
    <col min="15621" max="15621" width="17.7109375" customWidth="1"/>
    <col min="15622" max="15623" width="7.7109375" customWidth="1"/>
    <col min="15873" max="15873" width="6.7109375" customWidth="1"/>
    <col min="15874" max="15874" width="33.7109375" customWidth="1"/>
    <col min="15875" max="15875" width="11.7109375" customWidth="1"/>
    <col min="15876" max="15876" width="8.7109375" customWidth="1"/>
    <col min="15877" max="15877" width="17.7109375" customWidth="1"/>
    <col min="15878" max="15879" width="7.7109375" customWidth="1"/>
    <col min="16129" max="16129" width="6.7109375" customWidth="1"/>
    <col min="16130" max="16130" width="33.7109375" customWidth="1"/>
    <col min="16131" max="16131" width="11.7109375" customWidth="1"/>
    <col min="16132" max="16132" width="8.7109375" customWidth="1"/>
    <col min="16133" max="16133" width="17.7109375" customWidth="1"/>
    <col min="16134" max="16135" width="7.7109375" customWidth="1"/>
  </cols>
  <sheetData>
    <row r="1" spans="1:7" s="40" customFormat="1" ht="33.75" customHeight="1" x14ac:dyDescent="0.25">
      <c r="A1" s="369" t="s">
        <v>1086</v>
      </c>
      <c r="B1" s="370"/>
      <c r="C1" s="370"/>
      <c r="D1" s="370"/>
      <c r="E1" s="370"/>
      <c r="F1" s="370"/>
      <c r="G1" s="371"/>
    </row>
    <row r="2" spans="1:7" s="40" customFormat="1" ht="16.5" customHeight="1" thickBot="1" x14ac:dyDescent="0.3">
      <c r="A2" s="372" t="s">
        <v>1050</v>
      </c>
      <c r="B2" s="373"/>
      <c r="C2" s="373"/>
      <c r="D2" s="373"/>
      <c r="E2" s="373"/>
      <c r="F2" s="373"/>
      <c r="G2" s="374"/>
    </row>
    <row r="3" spans="1:7" s="6" customFormat="1" ht="10.5" customHeight="1" x14ac:dyDescent="0.2">
      <c r="A3" s="236" t="s">
        <v>6</v>
      </c>
      <c r="B3" s="237" t="s">
        <v>13</v>
      </c>
      <c r="C3" s="238" t="s">
        <v>7</v>
      </c>
      <c r="D3" s="239" t="s">
        <v>14</v>
      </c>
      <c r="E3" s="238" t="s">
        <v>8</v>
      </c>
      <c r="F3" s="238" t="s">
        <v>9</v>
      </c>
      <c r="G3" s="240" t="s">
        <v>10</v>
      </c>
    </row>
    <row r="4" spans="1:7" s="6" customFormat="1" ht="10.5" customHeight="1" x14ac:dyDescent="0.2">
      <c r="A4" s="185">
        <v>1</v>
      </c>
      <c r="B4" s="26" t="s">
        <v>20</v>
      </c>
      <c r="C4" s="25" t="s">
        <v>252</v>
      </c>
      <c r="D4" s="26">
        <v>240</v>
      </c>
      <c r="E4" s="24" t="s">
        <v>22</v>
      </c>
      <c r="F4" s="24"/>
      <c r="G4" s="137" t="s">
        <v>1057</v>
      </c>
    </row>
    <row r="5" spans="1:7" s="6" customFormat="1" ht="10.5" customHeight="1" x14ac:dyDescent="0.2">
      <c r="A5" s="41">
        <f t="shared" ref="A5:A14" si="0">A4+1</f>
        <v>2</v>
      </c>
      <c r="B5" s="26" t="s">
        <v>20</v>
      </c>
      <c r="C5" s="25" t="s">
        <v>253</v>
      </c>
      <c r="D5" s="26">
        <v>250</v>
      </c>
      <c r="E5" s="24" t="s">
        <v>22</v>
      </c>
      <c r="F5" s="24"/>
      <c r="G5" s="137" t="s">
        <v>1057</v>
      </c>
    </row>
    <row r="6" spans="1:7" s="6" customFormat="1" ht="10.5" customHeight="1" x14ac:dyDescent="0.2">
      <c r="A6" s="41">
        <f t="shared" si="0"/>
        <v>3</v>
      </c>
      <c r="B6" s="26" t="s">
        <v>20</v>
      </c>
      <c r="C6" s="25">
        <v>5</v>
      </c>
      <c r="D6" s="26">
        <v>220</v>
      </c>
      <c r="E6" s="24" t="s">
        <v>22</v>
      </c>
      <c r="F6" s="24"/>
      <c r="G6" s="137" t="s">
        <v>1057</v>
      </c>
    </row>
    <row r="7" spans="1:7" s="6" customFormat="1" ht="10.5" customHeight="1" x14ac:dyDescent="0.2">
      <c r="A7" s="41">
        <f t="shared" si="0"/>
        <v>4</v>
      </c>
      <c r="B7" s="26" t="s">
        <v>20</v>
      </c>
      <c r="C7" s="25" t="s">
        <v>254</v>
      </c>
      <c r="D7" s="26">
        <v>200</v>
      </c>
      <c r="E7" s="24" t="s">
        <v>22</v>
      </c>
      <c r="F7" s="24"/>
      <c r="G7" s="137" t="s">
        <v>1057</v>
      </c>
    </row>
    <row r="8" spans="1:7" s="6" customFormat="1" ht="10.5" customHeight="1" x14ac:dyDescent="0.2">
      <c r="A8" s="41">
        <f t="shared" si="0"/>
        <v>5</v>
      </c>
      <c r="B8" s="26" t="s">
        <v>20</v>
      </c>
      <c r="C8" s="25">
        <v>9</v>
      </c>
      <c r="D8" s="26">
        <v>200</v>
      </c>
      <c r="E8" s="24" t="s">
        <v>22</v>
      </c>
      <c r="F8" s="24"/>
      <c r="G8" s="137" t="s">
        <v>1057</v>
      </c>
    </row>
    <row r="9" spans="1:7" s="6" customFormat="1" ht="10.5" customHeight="1" x14ac:dyDescent="0.2">
      <c r="A9" s="41">
        <f t="shared" si="0"/>
        <v>6</v>
      </c>
      <c r="B9" s="26" t="s">
        <v>20</v>
      </c>
      <c r="C9" s="25">
        <v>1</v>
      </c>
      <c r="D9" s="26">
        <v>250</v>
      </c>
      <c r="E9" s="24" t="s">
        <v>22</v>
      </c>
      <c r="F9" s="24"/>
      <c r="G9" s="137" t="s">
        <v>1057</v>
      </c>
    </row>
    <row r="10" spans="1:7" s="6" customFormat="1" ht="10.5" customHeight="1" x14ac:dyDescent="0.2">
      <c r="A10" s="41">
        <f t="shared" si="0"/>
        <v>7</v>
      </c>
      <c r="B10" s="26" t="s">
        <v>20</v>
      </c>
      <c r="C10" s="25">
        <v>10</v>
      </c>
      <c r="D10" s="26">
        <v>260</v>
      </c>
      <c r="E10" s="24" t="s">
        <v>22</v>
      </c>
      <c r="F10" s="24"/>
      <c r="G10" s="137" t="s">
        <v>1057</v>
      </c>
    </row>
    <row r="11" spans="1:7" s="6" customFormat="1" ht="10.5" customHeight="1" x14ac:dyDescent="0.2">
      <c r="A11" s="41">
        <f t="shared" si="0"/>
        <v>8</v>
      </c>
      <c r="B11" s="26" t="s">
        <v>20</v>
      </c>
      <c r="C11" s="25">
        <v>11</v>
      </c>
      <c r="D11" s="26">
        <v>280</v>
      </c>
      <c r="E11" s="24" t="s">
        <v>22</v>
      </c>
      <c r="F11" s="24"/>
      <c r="G11" s="137" t="s">
        <v>1057</v>
      </c>
    </row>
    <row r="12" spans="1:7" s="6" customFormat="1" ht="10.5" customHeight="1" x14ac:dyDescent="0.2">
      <c r="A12" s="41">
        <f t="shared" si="0"/>
        <v>9</v>
      </c>
      <c r="B12" s="26" t="s">
        <v>20</v>
      </c>
      <c r="C12" s="25">
        <v>8</v>
      </c>
      <c r="D12" s="26">
        <v>230</v>
      </c>
      <c r="E12" s="24" t="s">
        <v>22</v>
      </c>
      <c r="F12" s="24"/>
      <c r="G12" s="137" t="s">
        <v>1057</v>
      </c>
    </row>
    <row r="13" spans="1:7" s="6" customFormat="1" ht="10.5" customHeight="1" x14ac:dyDescent="0.2">
      <c r="A13" s="41">
        <f t="shared" si="0"/>
        <v>10</v>
      </c>
      <c r="B13" s="26" t="s">
        <v>20</v>
      </c>
      <c r="C13" s="25" t="s">
        <v>46</v>
      </c>
      <c r="D13" s="26">
        <v>230</v>
      </c>
      <c r="E13" s="24" t="s">
        <v>22</v>
      </c>
      <c r="F13" s="24"/>
      <c r="G13" s="137" t="s">
        <v>1057</v>
      </c>
    </row>
    <row r="14" spans="1:7" s="6" customFormat="1" ht="10.5" customHeight="1" x14ac:dyDescent="0.2">
      <c r="A14" s="41">
        <f t="shared" si="0"/>
        <v>11</v>
      </c>
      <c r="B14" s="26" t="s">
        <v>20</v>
      </c>
      <c r="C14" s="14" t="s">
        <v>296</v>
      </c>
      <c r="D14" s="13">
        <v>360</v>
      </c>
      <c r="E14" s="24" t="s">
        <v>22</v>
      </c>
      <c r="F14" s="11"/>
      <c r="G14" s="137" t="s">
        <v>278</v>
      </c>
    </row>
    <row r="15" spans="1:7" s="6" customFormat="1" ht="10.5" customHeight="1" x14ac:dyDescent="0.2">
      <c r="A15" s="41">
        <f>A14+1</f>
        <v>12</v>
      </c>
      <c r="B15" s="26" t="s">
        <v>20</v>
      </c>
      <c r="C15" s="14" t="s">
        <v>301</v>
      </c>
      <c r="D15" s="13">
        <v>260</v>
      </c>
      <c r="E15" s="24" t="s">
        <v>22</v>
      </c>
      <c r="F15" s="11"/>
      <c r="G15" s="137" t="s">
        <v>278</v>
      </c>
    </row>
    <row r="16" spans="1:7" s="6" customFormat="1" ht="10.5" customHeight="1" x14ac:dyDescent="0.2">
      <c r="A16" s="41">
        <f t="shared" ref="A16:A56" si="1">A15+1</f>
        <v>13</v>
      </c>
      <c r="B16" s="26" t="s">
        <v>20</v>
      </c>
      <c r="C16" s="14" t="s">
        <v>1141</v>
      </c>
      <c r="D16" s="13">
        <v>100</v>
      </c>
      <c r="E16" s="24" t="s">
        <v>22</v>
      </c>
      <c r="F16" s="11"/>
      <c r="G16" s="137" t="s">
        <v>278</v>
      </c>
    </row>
    <row r="17" spans="1:7" s="6" customFormat="1" ht="10.5" customHeight="1" x14ac:dyDescent="0.2">
      <c r="A17" s="41">
        <f t="shared" si="1"/>
        <v>14</v>
      </c>
      <c r="B17" s="26" t="s">
        <v>20</v>
      </c>
      <c r="C17" s="14" t="s">
        <v>1142</v>
      </c>
      <c r="D17" s="13">
        <v>400</v>
      </c>
      <c r="E17" s="24" t="s">
        <v>22</v>
      </c>
      <c r="F17" s="11"/>
      <c r="G17" s="137" t="s">
        <v>278</v>
      </c>
    </row>
    <row r="18" spans="1:7" s="6" customFormat="1" ht="10.5" customHeight="1" x14ac:dyDescent="0.2">
      <c r="A18" s="41">
        <f t="shared" si="1"/>
        <v>15</v>
      </c>
      <c r="B18" s="26" t="s">
        <v>20</v>
      </c>
      <c r="C18" s="14" t="s">
        <v>279</v>
      </c>
      <c r="D18" s="13">
        <v>320</v>
      </c>
      <c r="E18" s="24" t="s">
        <v>22</v>
      </c>
      <c r="F18" s="11"/>
      <c r="G18" s="137" t="s">
        <v>278</v>
      </c>
    </row>
    <row r="19" spans="1:7" s="6" customFormat="1" ht="10.5" customHeight="1" x14ac:dyDescent="0.2">
      <c r="A19" s="41">
        <f t="shared" si="1"/>
        <v>16</v>
      </c>
      <c r="B19" s="26" t="s">
        <v>640</v>
      </c>
      <c r="C19" s="14" t="s">
        <v>636</v>
      </c>
      <c r="D19" s="13">
        <v>280</v>
      </c>
      <c r="E19" s="24" t="s">
        <v>22</v>
      </c>
      <c r="F19" s="11"/>
      <c r="G19" s="137" t="s">
        <v>278</v>
      </c>
    </row>
    <row r="20" spans="1:7" s="6" customFormat="1" ht="10.5" customHeight="1" x14ac:dyDescent="0.2">
      <c r="A20" s="41">
        <f t="shared" si="1"/>
        <v>17</v>
      </c>
      <c r="B20" s="26" t="s">
        <v>20</v>
      </c>
      <c r="C20" s="14" t="s">
        <v>637</v>
      </c>
      <c r="D20" s="13">
        <v>140</v>
      </c>
      <c r="E20" s="24" t="s">
        <v>22</v>
      </c>
      <c r="F20" s="11"/>
      <c r="G20" s="137" t="s">
        <v>278</v>
      </c>
    </row>
    <row r="21" spans="1:7" s="6" customFormat="1" ht="10.5" customHeight="1" x14ac:dyDescent="0.2">
      <c r="A21" s="41">
        <f t="shared" si="1"/>
        <v>18</v>
      </c>
      <c r="B21" s="26" t="s">
        <v>20</v>
      </c>
      <c r="C21" s="14" t="s">
        <v>638</v>
      </c>
      <c r="D21" s="13">
        <v>235</v>
      </c>
      <c r="E21" s="24" t="s">
        <v>22</v>
      </c>
      <c r="F21" s="11"/>
      <c r="G21" s="137" t="s">
        <v>278</v>
      </c>
    </row>
    <row r="22" spans="1:7" s="6" customFormat="1" ht="10.5" customHeight="1" x14ac:dyDescent="0.2">
      <c r="A22" s="41">
        <f t="shared" si="1"/>
        <v>19</v>
      </c>
      <c r="B22" s="26" t="s">
        <v>640</v>
      </c>
      <c r="C22" s="14" t="s">
        <v>639</v>
      </c>
      <c r="D22" s="13">
        <v>275</v>
      </c>
      <c r="E22" s="24" t="s">
        <v>22</v>
      </c>
      <c r="F22" s="11"/>
      <c r="G22" s="137" t="s">
        <v>278</v>
      </c>
    </row>
    <row r="23" spans="1:7" s="6" customFormat="1" ht="10.5" customHeight="1" x14ac:dyDescent="0.2">
      <c r="A23" s="41">
        <f t="shared" si="1"/>
        <v>20</v>
      </c>
      <c r="B23" s="26" t="s">
        <v>47</v>
      </c>
      <c r="C23" s="14" t="s">
        <v>641</v>
      </c>
      <c r="D23" s="13">
        <v>265</v>
      </c>
      <c r="E23" s="24" t="s">
        <v>22</v>
      </c>
      <c r="F23" s="11"/>
      <c r="G23" s="137" t="s">
        <v>278</v>
      </c>
    </row>
    <row r="24" spans="1:7" s="6" customFormat="1" ht="10.5" customHeight="1" x14ac:dyDescent="0.2">
      <c r="A24" s="41">
        <f t="shared" si="1"/>
        <v>21</v>
      </c>
      <c r="B24" s="26" t="s">
        <v>20</v>
      </c>
      <c r="C24" s="14" t="s">
        <v>241</v>
      </c>
      <c r="D24" s="13">
        <v>600</v>
      </c>
      <c r="E24" s="24" t="s">
        <v>22</v>
      </c>
      <c r="F24" s="11"/>
      <c r="G24" s="137" t="s">
        <v>278</v>
      </c>
    </row>
    <row r="25" spans="1:7" s="6" customFormat="1" ht="10.5" customHeight="1" x14ac:dyDescent="0.2">
      <c r="A25" s="41">
        <f t="shared" si="1"/>
        <v>22</v>
      </c>
      <c r="B25" s="26" t="s">
        <v>20</v>
      </c>
      <c r="C25" s="14" t="s">
        <v>399</v>
      </c>
      <c r="D25" s="13">
        <v>290</v>
      </c>
      <c r="E25" s="24" t="s">
        <v>22</v>
      </c>
      <c r="F25" s="11"/>
      <c r="G25" s="137" t="s">
        <v>278</v>
      </c>
    </row>
    <row r="26" spans="1:7" s="6" customFormat="1" ht="10.5" customHeight="1" x14ac:dyDescent="0.2">
      <c r="A26" s="41">
        <f t="shared" si="1"/>
        <v>23</v>
      </c>
      <c r="B26" s="26" t="s">
        <v>20</v>
      </c>
      <c r="C26" s="14" t="s">
        <v>644</v>
      </c>
      <c r="D26" s="13">
        <v>155</v>
      </c>
      <c r="E26" s="24" t="s">
        <v>22</v>
      </c>
      <c r="F26" s="11"/>
      <c r="G26" s="137" t="s">
        <v>278</v>
      </c>
    </row>
    <row r="27" spans="1:7" s="6" customFormat="1" ht="10.5" customHeight="1" x14ac:dyDescent="0.2">
      <c r="A27" s="41">
        <f t="shared" si="1"/>
        <v>24</v>
      </c>
      <c r="B27" s="26" t="s">
        <v>20</v>
      </c>
      <c r="C27" s="14" t="s">
        <v>280</v>
      </c>
      <c r="D27" s="13">
        <v>250</v>
      </c>
      <c r="E27" s="24" t="s">
        <v>22</v>
      </c>
      <c r="F27" s="11"/>
      <c r="G27" s="137" t="s">
        <v>278</v>
      </c>
    </row>
    <row r="28" spans="1:7" s="6" customFormat="1" ht="10.5" customHeight="1" x14ac:dyDescent="0.2">
      <c r="A28" s="41">
        <f t="shared" si="1"/>
        <v>25</v>
      </c>
      <c r="B28" s="26" t="s">
        <v>20</v>
      </c>
      <c r="C28" s="24" t="s">
        <v>1143</v>
      </c>
      <c r="D28" s="13">
        <v>250</v>
      </c>
      <c r="E28" s="24" t="s">
        <v>284</v>
      </c>
      <c r="F28" s="11"/>
      <c r="G28" s="137" t="s">
        <v>278</v>
      </c>
    </row>
    <row r="29" spans="1:7" s="6" customFormat="1" ht="10.5" customHeight="1" x14ac:dyDescent="0.2">
      <c r="A29" s="41">
        <f t="shared" si="1"/>
        <v>26</v>
      </c>
      <c r="B29" s="26" t="s">
        <v>640</v>
      </c>
      <c r="C29" s="24" t="s">
        <v>642</v>
      </c>
      <c r="D29" s="13">
        <v>110</v>
      </c>
      <c r="E29" s="24" t="s">
        <v>22</v>
      </c>
      <c r="F29" s="11"/>
      <c r="G29" s="137" t="s">
        <v>278</v>
      </c>
    </row>
    <row r="30" spans="1:7" s="6" customFormat="1" ht="10.5" customHeight="1" x14ac:dyDescent="0.2">
      <c r="A30" s="41">
        <f t="shared" si="1"/>
        <v>27</v>
      </c>
      <c r="B30" s="26" t="s">
        <v>640</v>
      </c>
      <c r="C30" s="24" t="s">
        <v>643</v>
      </c>
      <c r="D30" s="13">
        <v>110</v>
      </c>
      <c r="E30" s="24" t="s">
        <v>22</v>
      </c>
      <c r="F30" s="11"/>
      <c r="G30" s="137" t="s">
        <v>278</v>
      </c>
    </row>
    <row r="31" spans="1:7" s="6" customFormat="1" ht="10.5" customHeight="1" x14ac:dyDescent="0.2">
      <c r="A31" s="41">
        <f t="shared" si="1"/>
        <v>28</v>
      </c>
      <c r="B31" s="26" t="s">
        <v>20</v>
      </c>
      <c r="C31" s="25" t="s">
        <v>281</v>
      </c>
      <c r="D31" s="13">
        <v>100</v>
      </c>
      <c r="E31" s="24" t="s">
        <v>22</v>
      </c>
      <c r="F31" s="11"/>
      <c r="G31" s="137" t="s">
        <v>278</v>
      </c>
    </row>
    <row r="32" spans="1:7" s="305" customFormat="1" ht="10.5" customHeight="1" x14ac:dyDescent="0.2">
      <c r="A32" s="304">
        <v>29</v>
      </c>
      <c r="B32" s="26" t="s">
        <v>57</v>
      </c>
      <c r="C32" s="25" t="s">
        <v>1175</v>
      </c>
      <c r="D32" s="26">
        <v>1180</v>
      </c>
      <c r="E32" s="24" t="s">
        <v>22</v>
      </c>
      <c r="F32" s="24" t="s">
        <v>1205</v>
      </c>
      <c r="G32" s="137" t="s">
        <v>278</v>
      </c>
    </row>
    <row r="33" spans="1:7" s="6" customFormat="1" ht="10.5" customHeight="1" x14ac:dyDescent="0.2">
      <c r="A33" s="41">
        <v>30</v>
      </c>
      <c r="B33" s="26" t="s">
        <v>20</v>
      </c>
      <c r="C33" s="14" t="s">
        <v>32</v>
      </c>
      <c r="D33" s="13">
        <v>465</v>
      </c>
      <c r="E33" s="24" t="s">
        <v>22</v>
      </c>
      <c r="F33" s="11"/>
      <c r="G33" s="137" t="s">
        <v>278</v>
      </c>
    </row>
    <row r="34" spans="1:7" s="305" customFormat="1" ht="10.5" customHeight="1" x14ac:dyDescent="0.2">
      <c r="A34" s="304">
        <f t="shared" si="1"/>
        <v>31</v>
      </c>
      <c r="B34" s="306" t="s">
        <v>20</v>
      </c>
      <c r="C34" s="22" t="s">
        <v>1140</v>
      </c>
      <c r="D34" s="23">
        <v>635</v>
      </c>
      <c r="E34" s="22" t="s">
        <v>22</v>
      </c>
      <c r="F34" s="22"/>
      <c r="G34" s="302" t="s">
        <v>653</v>
      </c>
    </row>
    <row r="35" spans="1:7" s="6" customFormat="1" ht="10.5" customHeight="1" x14ac:dyDescent="0.2">
      <c r="A35" s="41">
        <f t="shared" si="1"/>
        <v>32</v>
      </c>
      <c r="B35" s="33" t="s">
        <v>87</v>
      </c>
      <c r="C35" s="8" t="s">
        <v>490</v>
      </c>
      <c r="D35" s="9">
        <v>450</v>
      </c>
      <c r="E35" s="8" t="s">
        <v>22</v>
      </c>
      <c r="F35" s="8"/>
      <c r="G35" s="37" t="s">
        <v>653</v>
      </c>
    </row>
    <row r="36" spans="1:7" s="6" customFormat="1" ht="10.5" customHeight="1" x14ac:dyDescent="0.2">
      <c r="A36" s="41">
        <f t="shared" si="1"/>
        <v>33</v>
      </c>
      <c r="B36" s="33" t="s">
        <v>20</v>
      </c>
      <c r="C36" s="8" t="s">
        <v>491</v>
      </c>
      <c r="D36" s="9">
        <v>210</v>
      </c>
      <c r="E36" s="8" t="s">
        <v>298</v>
      </c>
      <c r="F36" s="8"/>
      <c r="G36" s="37" t="s">
        <v>653</v>
      </c>
    </row>
    <row r="37" spans="1:7" s="6" customFormat="1" ht="10.5" customHeight="1" x14ac:dyDescent="0.2">
      <c r="A37" s="41">
        <f t="shared" si="1"/>
        <v>34</v>
      </c>
      <c r="B37" s="33" t="s">
        <v>20</v>
      </c>
      <c r="C37" s="8" t="s">
        <v>503</v>
      </c>
      <c r="D37" s="9">
        <v>230</v>
      </c>
      <c r="E37" s="8" t="s">
        <v>22</v>
      </c>
      <c r="F37" s="8"/>
      <c r="G37" s="37" t="s">
        <v>653</v>
      </c>
    </row>
    <row r="38" spans="1:7" s="6" customFormat="1" ht="10.5" customHeight="1" x14ac:dyDescent="0.2">
      <c r="A38" s="41">
        <f t="shared" si="1"/>
        <v>35</v>
      </c>
      <c r="B38" s="33" t="s">
        <v>20</v>
      </c>
      <c r="C38" s="8" t="s">
        <v>129</v>
      </c>
      <c r="D38" s="9">
        <v>220</v>
      </c>
      <c r="E38" s="8" t="s">
        <v>22</v>
      </c>
      <c r="F38" s="8"/>
      <c r="G38" s="37" t="s">
        <v>653</v>
      </c>
    </row>
    <row r="39" spans="1:7" s="6" customFormat="1" ht="10.5" customHeight="1" x14ac:dyDescent="0.2">
      <c r="A39" s="41">
        <f t="shared" si="1"/>
        <v>36</v>
      </c>
      <c r="B39" s="33" t="s">
        <v>20</v>
      </c>
      <c r="C39" s="8" t="s">
        <v>656</v>
      </c>
      <c r="D39" s="9">
        <v>640</v>
      </c>
      <c r="E39" s="8" t="s">
        <v>308</v>
      </c>
      <c r="F39" s="8"/>
      <c r="G39" s="37" t="s">
        <v>653</v>
      </c>
    </row>
    <row r="40" spans="1:7" s="6" customFormat="1" ht="10.5" customHeight="1" x14ac:dyDescent="0.2">
      <c r="A40" s="41">
        <f t="shared" si="1"/>
        <v>37</v>
      </c>
      <c r="B40" s="33" t="s">
        <v>20</v>
      </c>
      <c r="C40" s="8" t="s">
        <v>131</v>
      </c>
      <c r="D40" s="9">
        <v>185</v>
      </c>
      <c r="E40" s="8" t="s">
        <v>284</v>
      </c>
      <c r="F40" s="8"/>
      <c r="G40" s="37" t="s">
        <v>653</v>
      </c>
    </row>
    <row r="41" spans="1:7" s="6" customFormat="1" ht="10.5" customHeight="1" x14ac:dyDescent="0.2">
      <c r="A41" s="41">
        <f t="shared" si="1"/>
        <v>38</v>
      </c>
      <c r="B41" s="33" t="s">
        <v>20</v>
      </c>
      <c r="C41" s="8" t="s">
        <v>493</v>
      </c>
      <c r="D41" s="9">
        <v>300</v>
      </c>
      <c r="E41" s="8" t="s">
        <v>22</v>
      </c>
      <c r="F41" s="8"/>
      <c r="G41" s="37" t="s">
        <v>653</v>
      </c>
    </row>
    <row r="42" spans="1:7" s="6" customFormat="1" ht="10.5" customHeight="1" x14ac:dyDescent="0.2">
      <c r="A42" s="41">
        <f t="shared" si="1"/>
        <v>39</v>
      </c>
      <c r="B42" s="33" t="s">
        <v>20</v>
      </c>
      <c r="C42" s="8" t="s">
        <v>130</v>
      </c>
      <c r="D42" s="9">
        <v>860</v>
      </c>
      <c r="E42" s="8" t="s">
        <v>308</v>
      </c>
      <c r="F42" s="8"/>
      <c r="G42" s="37" t="s">
        <v>653</v>
      </c>
    </row>
    <row r="43" spans="1:7" s="6" customFormat="1" ht="10.5" customHeight="1" x14ac:dyDescent="0.2">
      <c r="A43" s="41">
        <f t="shared" si="1"/>
        <v>40</v>
      </c>
      <c r="B43" s="33" t="s">
        <v>20</v>
      </c>
      <c r="C43" s="8" t="s">
        <v>494</v>
      </c>
      <c r="D43" s="9">
        <v>270</v>
      </c>
      <c r="E43" s="8" t="s">
        <v>298</v>
      </c>
      <c r="F43" s="8"/>
      <c r="G43" s="37" t="s">
        <v>653</v>
      </c>
    </row>
    <row r="44" spans="1:7" s="6" customFormat="1" ht="10.5" customHeight="1" x14ac:dyDescent="0.2">
      <c r="A44" s="41">
        <f t="shared" si="1"/>
        <v>41</v>
      </c>
      <c r="B44" s="33" t="s">
        <v>47</v>
      </c>
      <c r="C44" s="8" t="s">
        <v>132</v>
      </c>
      <c r="D44" s="9">
        <v>90</v>
      </c>
      <c r="E44" s="8" t="s">
        <v>284</v>
      </c>
      <c r="F44" s="8" t="s">
        <v>285</v>
      </c>
      <c r="G44" s="37" t="s">
        <v>653</v>
      </c>
    </row>
    <row r="45" spans="1:7" s="6" customFormat="1" ht="10.5" customHeight="1" x14ac:dyDescent="0.2">
      <c r="A45" s="41">
        <f t="shared" si="1"/>
        <v>42</v>
      </c>
      <c r="B45" s="33" t="s">
        <v>20</v>
      </c>
      <c r="C45" s="8" t="s">
        <v>495</v>
      </c>
      <c r="D45" s="9">
        <v>160</v>
      </c>
      <c r="E45" s="8" t="s">
        <v>22</v>
      </c>
      <c r="F45" s="8"/>
      <c r="G45" s="37" t="s">
        <v>653</v>
      </c>
    </row>
    <row r="46" spans="1:7" s="6" customFormat="1" ht="10.5" customHeight="1" x14ac:dyDescent="0.2">
      <c r="A46" s="41">
        <f t="shared" si="1"/>
        <v>43</v>
      </c>
      <c r="B46" s="33" t="s">
        <v>20</v>
      </c>
      <c r="C46" s="8" t="s">
        <v>496</v>
      </c>
      <c r="D46" s="9">
        <v>230</v>
      </c>
      <c r="E46" s="8" t="s">
        <v>22</v>
      </c>
      <c r="F46" s="8"/>
      <c r="G46" s="37" t="s">
        <v>653</v>
      </c>
    </row>
    <row r="47" spans="1:7" s="6" customFormat="1" ht="10.5" customHeight="1" x14ac:dyDescent="0.2">
      <c r="A47" s="41">
        <f t="shared" si="1"/>
        <v>44</v>
      </c>
      <c r="B47" s="33" t="s">
        <v>20</v>
      </c>
      <c r="C47" s="8" t="s">
        <v>126</v>
      </c>
      <c r="D47" s="9">
        <v>160</v>
      </c>
      <c r="E47" s="8" t="s">
        <v>22</v>
      </c>
      <c r="F47" s="8"/>
      <c r="G47" s="37" t="s">
        <v>653</v>
      </c>
    </row>
    <row r="48" spans="1:7" s="6" customFormat="1" ht="10.5" customHeight="1" x14ac:dyDescent="0.2">
      <c r="A48" s="41">
        <f t="shared" si="1"/>
        <v>45</v>
      </c>
      <c r="B48" s="33" t="s">
        <v>20</v>
      </c>
      <c r="C48" s="8" t="s">
        <v>497</v>
      </c>
      <c r="D48" s="9">
        <v>195</v>
      </c>
      <c r="E48" s="8" t="s">
        <v>22</v>
      </c>
      <c r="F48" s="8"/>
      <c r="G48" s="37" t="s">
        <v>653</v>
      </c>
    </row>
    <row r="49" spans="1:7" s="6" customFormat="1" ht="10.5" customHeight="1" x14ac:dyDescent="0.2">
      <c r="A49" s="41">
        <f t="shared" si="1"/>
        <v>46</v>
      </c>
      <c r="B49" s="33" t="s">
        <v>20</v>
      </c>
      <c r="C49" s="8" t="s">
        <v>498</v>
      </c>
      <c r="D49" s="9">
        <v>90</v>
      </c>
      <c r="E49" s="8" t="s">
        <v>22</v>
      </c>
      <c r="F49" s="8"/>
      <c r="G49" s="37" t="s">
        <v>653</v>
      </c>
    </row>
    <row r="50" spans="1:7" s="6" customFormat="1" ht="10.5" customHeight="1" x14ac:dyDescent="0.2">
      <c r="A50" s="41">
        <f t="shared" si="1"/>
        <v>47</v>
      </c>
      <c r="B50" s="33" t="s">
        <v>87</v>
      </c>
      <c r="C50" s="8" t="s">
        <v>499</v>
      </c>
      <c r="D50" s="9">
        <v>920</v>
      </c>
      <c r="E50" s="8" t="s">
        <v>22</v>
      </c>
      <c r="F50" s="8"/>
      <c r="G50" s="37" t="s">
        <v>653</v>
      </c>
    </row>
    <row r="51" spans="1:7" s="6" customFormat="1" ht="10.5" customHeight="1" x14ac:dyDescent="0.2">
      <c r="A51" s="41">
        <f t="shared" si="1"/>
        <v>48</v>
      </c>
      <c r="B51" s="33" t="s">
        <v>87</v>
      </c>
      <c r="C51" s="8" t="s">
        <v>500</v>
      </c>
      <c r="D51" s="9">
        <v>1250</v>
      </c>
      <c r="E51" s="8" t="s">
        <v>22</v>
      </c>
      <c r="F51" s="8"/>
      <c r="G51" s="37" t="s">
        <v>653</v>
      </c>
    </row>
    <row r="52" spans="1:7" s="6" customFormat="1" ht="10.5" customHeight="1" x14ac:dyDescent="0.2">
      <c r="A52" s="41">
        <f>A51+1</f>
        <v>49</v>
      </c>
      <c r="B52" s="33" t="s">
        <v>20</v>
      </c>
      <c r="C52" s="8" t="s">
        <v>1144</v>
      </c>
      <c r="D52" s="9">
        <v>370</v>
      </c>
      <c r="E52" s="8" t="s">
        <v>284</v>
      </c>
      <c r="F52" s="8" t="s">
        <v>743</v>
      </c>
      <c r="G52" s="37" t="s">
        <v>653</v>
      </c>
    </row>
    <row r="53" spans="1:7" s="6" customFormat="1" ht="10.5" customHeight="1" x14ac:dyDescent="0.2">
      <c r="A53" s="41">
        <f t="shared" si="1"/>
        <v>50</v>
      </c>
      <c r="B53" s="33" t="s">
        <v>84</v>
      </c>
      <c r="C53" s="8" t="s">
        <v>654</v>
      </c>
      <c r="D53" s="9">
        <v>100</v>
      </c>
      <c r="E53" s="8" t="s">
        <v>284</v>
      </c>
      <c r="F53" s="8"/>
      <c r="G53" s="37" t="s">
        <v>653</v>
      </c>
    </row>
    <row r="54" spans="1:7" s="6" customFormat="1" ht="10.5" customHeight="1" x14ac:dyDescent="0.2">
      <c r="A54" s="41">
        <f t="shared" si="1"/>
        <v>51</v>
      </c>
      <c r="B54" s="33" t="s">
        <v>20</v>
      </c>
      <c r="C54" s="8" t="s">
        <v>501</v>
      </c>
      <c r="D54" s="9">
        <v>85</v>
      </c>
      <c r="E54" s="8" t="s">
        <v>655</v>
      </c>
      <c r="F54" s="8" t="s">
        <v>285</v>
      </c>
      <c r="G54" s="37" t="s">
        <v>653</v>
      </c>
    </row>
    <row r="55" spans="1:7" s="6" customFormat="1" ht="10.5" customHeight="1" x14ac:dyDescent="0.2">
      <c r="A55" s="41">
        <f t="shared" si="1"/>
        <v>52</v>
      </c>
      <c r="B55" s="33" t="s">
        <v>47</v>
      </c>
      <c r="C55" s="8" t="s">
        <v>502</v>
      </c>
      <c r="D55" s="9">
        <v>70</v>
      </c>
      <c r="E55" s="8" t="s">
        <v>655</v>
      </c>
      <c r="F55" s="8" t="s">
        <v>285</v>
      </c>
      <c r="G55" s="37" t="s">
        <v>653</v>
      </c>
    </row>
    <row r="56" spans="1:7" s="6" customFormat="1" ht="10.5" customHeight="1" thickBot="1" x14ac:dyDescent="0.25">
      <c r="A56" s="41">
        <f t="shared" si="1"/>
        <v>53</v>
      </c>
      <c r="B56" s="33" t="s">
        <v>57</v>
      </c>
      <c r="C56" s="8" t="s">
        <v>1145</v>
      </c>
      <c r="D56" s="9">
        <v>70</v>
      </c>
      <c r="E56" s="8" t="s">
        <v>22</v>
      </c>
      <c r="F56" s="8"/>
      <c r="G56" s="37" t="s">
        <v>653</v>
      </c>
    </row>
    <row r="57" spans="1:7" ht="10.5" customHeight="1" thickBot="1" x14ac:dyDescent="0.3">
      <c r="A57" s="364" t="s">
        <v>1015</v>
      </c>
      <c r="B57" s="365"/>
      <c r="C57" s="365"/>
      <c r="D57" s="44">
        <f>SUM(D4:D56)</f>
        <v>16295</v>
      </c>
      <c r="E57" s="367"/>
      <c r="F57" s="367"/>
      <c r="G57" s="368"/>
    </row>
    <row r="59" spans="1:7" s="40" customFormat="1" x14ac:dyDescent="0.25">
      <c r="A59" s="85"/>
      <c r="B59" s="40" t="s">
        <v>1008</v>
      </c>
      <c r="D59" s="16"/>
    </row>
    <row r="60" spans="1:7" s="107" customFormat="1" x14ac:dyDescent="0.25">
      <c r="A60" s="106"/>
      <c r="C60" s="107" t="s">
        <v>10</v>
      </c>
      <c r="D60" s="108" t="s">
        <v>1009</v>
      </c>
    </row>
    <row r="61" spans="1:7" s="107" customFormat="1" x14ac:dyDescent="0.25">
      <c r="A61" s="106"/>
      <c r="C61" s="204" t="s">
        <v>1057</v>
      </c>
      <c r="D61" s="205">
        <f>SUM(D4:D13)</f>
        <v>2360</v>
      </c>
    </row>
    <row r="62" spans="1:7" s="107" customFormat="1" x14ac:dyDescent="0.25">
      <c r="A62" s="106"/>
      <c r="C62" s="40" t="s">
        <v>278</v>
      </c>
      <c r="D62" s="109">
        <f>SUM(D14:D33)</f>
        <v>6145</v>
      </c>
    </row>
    <row r="63" spans="1:7" s="40" customFormat="1" x14ac:dyDescent="0.25">
      <c r="A63" s="85"/>
      <c r="C63" s="40" t="str">
        <f>G34</f>
        <v>BAIXO GRANDE</v>
      </c>
      <c r="D63" s="109">
        <f>SUM(D34:D56)</f>
        <v>7790</v>
      </c>
    </row>
    <row r="64" spans="1:7" s="40" customFormat="1" x14ac:dyDescent="0.25">
      <c r="A64" s="85"/>
      <c r="D64" s="109">
        <f>SUM(D60:D63)</f>
        <v>16295</v>
      </c>
    </row>
    <row r="65" spans="4:4" x14ac:dyDescent="0.25">
      <c r="D65" s="113"/>
    </row>
  </sheetData>
  <dataConsolidate function="countNums"/>
  <mergeCells count="4">
    <mergeCell ref="A57:C57"/>
    <mergeCell ref="E57:G57"/>
    <mergeCell ref="A1:G1"/>
    <mergeCell ref="A2:G2"/>
  </mergeCells>
  <printOptions horizontalCentered="1"/>
  <pageMargins left="0.23622047244094491" right="0.23622047244094491" top="0.59055118110236227" bottom="0.19685039370078741" header="0.31496062992125984" footer="0.31496062992125984"/>
  <pageSetup paperSize="9" scale="79" fitToHeight="6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110"/>
  <sheetViews>
    <sheetView view="pageBreakPreview" zoomScaleNormal="160" zoomScaleSheetLayoutView="100" workbookViewId="0">
      <selection activeCell="F94" sqref="F94"/>
    </sheetView>
  </sheetViews>
  <sheetFormatPr defaultRowHeight="15" x14ac:dyDescent="0.25"/>
  <cols>
    <col min="1" max="2" width="5.7109375" customWidth="1"/>
    <col min="3" max="3" width="49.7109375" customWidth="1"/>
    <col min="4" max="4" width="10.5703125" customWidth="1"/>
    <col min="5" max="5" width="14" style="35" customWidth="1"/>
    <col min="6" max="6" width="28" customWidth="1"/>
    <col min="7" max="7" width="19.5703125" customWidth="1"/>
    <col min="257" max="257" width="6.7109375" customWidth="1"/>
    <col min="258" max="258" width="33.7109375" customWidth="1"/>
    <col min="259" max="259" width="11.7109375" customWidth="1"/>
    <col min="260" max="260" width="8.7109375" customWidth="1"/>
    <col min="261" max="261" width="17.7109375" customWidth="1"/>
    <col min="262" max="263" width="7.7109375" customWidth="1"/>
    <col min="513" max="513" width="6.7109375" customWidth="1"/>
    <col min="514" max="514" width="33.7109375" customWidth="1"/>
    <col min="515" max="515" width="11.7109375" customWidth="1"/>
    <col min="516" max="516" width="8.7109375" customWidth="1"/>
    <col min="517" max="517" width="17.7109375" customWidth="1"/>
    <col min="518" max="519" width="7.7109375" customWidth="1"/>
    <col min="769" max="769" width="6.7109375" customWidth="1"/>
    <col min="770" max="770" width="33.7109375" customWidth="1"/>
    <col min="771" max="771" width="11.7109375" customWidth="1"/>
    <col min="772" max="772" width="8.7109375" customWidth="1"/>
    <col min="773" max="773" width="17.7109375" customWidth="1"/>
    <col min="774" max="775" width="7.7109375" customWidth="1"/>
    <col min="1025" max="1025" width="6.7109375" customWidth="1"/>
    <col min="1026" max="1026" width="33.7109375" customWidth="1"/>
    <col min="1027" max="1027" width="11.7109375" customWidth="1"/>
    <col min="1028" max="1028" width="8.7109375" customWidth="1"/>
    <col min="1029" max="1029" width="17.7109375" customWidth="1"/>
    <col min="1030" max="1031" width="7.7109375" customWidth="1"/>
    <col min="1281" max="1281" width="6.7109375" customWidth="1"/>
    <col min="1282" max="1282" width="33.7109375" customWidth="1"/>
    <col min="1283" max="1283" width="11.7109375" customWidth="1"/>
    <col min="1284" max="1284" width="8.7109375" customWidth="1"/>
    <col min="1285" max="1285" width="17.7109375" customWidth="1"/>
    <col min="1286" max="1287" width="7.7109375" customWidth="1"/>
    <col min="1537" max="1537" width="6.7109375" customWidth="1"/>
    <col min="1538" max="1538" width="33.7109375" customWidth="1"/>
    <col min="1539" max="1539" width="11.7109375" customWidth="1"/>
    <col min="1540" max="1540" width="8.7109375" customWidth="1"/>
    <col min="1541" max="1541" width="17.7109375" customWidth="1"/>
    <col min="1542" max="1543" width="7.7109375" customWidth="1"/>
    <col min="1793" max="1793" width="6.7109375" customWidth="1"/>
    <col min="1794" max="1794" width="33.7109375" customWidth="1"/>
    <col min="1795" max="1795" width="11.7109375" customWidth="1"/>
    <col min="1796" max="1796" width="8.7109375" customWidth="1"/>
    <col min="1797" max="1797" width="17.7109375" customWidth="1"/>
    <col min="1798" max="1799" width="7.7109375" customWidth="1"/>
    <col min="2049" max="2049" width="6.7109375" customWidth="1"/>
    <col min="2050" max="2050" width="33.7109375" customWidth="1"/>
    <col min="2051" max="2051" width="11.7109375" customWidth="1"/>
    <col min="2052" max="2052" width="8.7109375" customWidth="1"/>
    <col min="2053" max="2053" width="17.7109375" customWidth="1"/>
    <col min="2054" max="2055" width="7.7109375" customWidth="1"/>
    <col min="2305" max="2305" width="6.7109375" customWidth="1"/>
    <col min="2306" max="2306" width="33.7109375" customWidth="1"/>
    <col min="2307" max="2307" width="11.7109375" customWidth="1"/>
    <col min="2308" max="2308" width="8.7109375" customWidth="1"/>
    <col min="2309" max="2309" width="17.7109375" customWidth="1"/>
    <col min="2310" max="2311" width="7.7109375" customWidth="1"/>
    <col min="2561" max="2561" width="6.7109375" customWidth="1"/>
    <col min="2562" max="2562" width="33.7109375" customWidth="1"/>
    <col min="2563" max="2563" width="11.7109375" customWidth="1"/>
    <col min="2564" max="2564" width="8.7109375" customWidth="1"/>
    <col min="2565" max="2565" width="17.7109375" customWidth="1"/>
    <col min="2566" max="2567" width="7.7109375" customWidth="1"/>
    <col min="2817" max="2817" width="6.7109375" customWidth="1"/>
    <col min="2818" max="2818" width="33.7109375" customWidth="1"/>
    <col min="2819" max="2819" width="11.7109375" customWidth="1"/>
    <col min="2820" max="2820" width="8.7109375" customWidth="1"/>
    <col min="2821" max="2821" width="17.7109375" customWidth="1"/>
    <col min="2822" max="2823" width="7.7109375" customWidth="1"/>
    <col min="3073" max="3073" width="6.7109375" customWidth="1"/>
    <col min="3074" max="3074" width="33.7109375" customWidth="1"/>
    <col min="3075" max="3075" width="11.7109375" customWidth="1"/>
    <col min="3076" max="3076" width="8.7109375" customWidth="1"/>
    <col min="3077" max="3077" width="17.7109375" customWidth="1"/>
    <col min="3078" max="3079" width="7.7109375" customWidth="1"/>
    <col min="3329" max="3329" width="6.7109375" customWidth="1"/>
    <col min="3330" max="3330" width="33.7109375" customWidth="1"/>
    <col min="3331" max="3331" width="11.7109375" customWidth="1"/>
    <col min="3332" max="3332" width="8.7109375" customWidth="1"/>
    <col min="3333" max="3333" width="17.7109375" customWidth="1"/>
    <col min="3334" max="3335" width="7.7109375" customWidth="1"/>
    <col min="3585" max="3585" width="6.7109375" customWidth="1"/>
    <col min="3586" max="3586" width="33.7109375" customWidth="1"/>
    <col min="3587" max="3587" width="11.7109375" customWidth="1"/>
    <col min="3588" max="3588" width="8.7109375" customWidth="1"/>
    <col min="3589" max="3589" width="17.7109375" customWidth="1"/>
    <col min="3590" max="3591" width="7.7109375" customWidth="1"/>
    <col min="3841" max="3841" width="6.7109375" customWidth="1"/>
    <col min="3842" max="3842" width="33.7109375" customWidth="1"/>
    <col min="3843" max="3843" width="11.7109375" customWidth="1"/>
    <col min="3844" max="3844" width="8.7109375" customWidth="1"/>
    <col min="3845" max="3845" width="17.7109375" customWidth="1"/>
    <col min="3846" max="3847" width="7.7109375" customWidth="1"/>
    <col min="4097" max="4097" width="6.7109375" customWidth="1"/>
    <col min="4098" max="4098" width="33.7109375" customWidth="1"/>
    <col min="4099" max="4099" width="11.7109375" customWidth="1"/>
    <col min="4100" max="4100" width="8.7109375" customWidth="1"/>
    <col min="4101" max="4101" width="17.7109375" customWidth="1"/>
    <col min="4102" max="4103" width="7.7109375" customWidth="1"/>
    <col min="4353" max="4353" width="6.7109375" customWidth="1"/>
    <col min="4354" max="4354" width="33.7109375" customWidth="1"/>
    <col min="4355" max="4355" width="11.7109375" customWidth="1"/>
    <col min="4356" max="4356" width="8.7109375" customWidth="1"/>
    <col min="4357" max="4357" width="17.7109375" customWidth="1"/>
    <col min="4358" max="4359" width="7.7109375" customWidth="1"/>
    <col min="4609" max="4609" width="6.7109375" customWidth="1"/>
    <col min="4610" max="4610" width="33.7109375" customWidth="1"/>
    <col min="4611" max="4611" width="11.7109375" customWidth="1"/>
    <col min="4612" max="4612" width="8.7109375" customWidth="1"/>
    <col min="4613" max="4613" width="17.7109375" customWidth="1"/>
    <col min="4614" max="4615" width="7.7109375" customWidth="1"/>
    <col min="4865" max="4865" width="6.7109375" customWidth="1"/>
    <col min="4866" max="4866" width="33.7109375" customWidth="1"/>
    <col min="4867" max="4867" width="11.7109375" customWidth="1"/>
    <col min="4868" max="4868" width="8.7109375" customWidth="1"/>
    <col min="4869" max="4869" width="17.7109375" customWidth="1"/>
    <col min="4870" max="4871" width="7.7109375" customWidth="1"/>
    <col min="5121" max="5121" width="6.7109375" customWidth="1"/>
    <col min="5122" max="5122" width="33.7109375" customWidth="1"/>
    <col min="5123" max="5123" width="11.7109375" customWidth="1"/>
    <col min="5124" max="5124" width="8.7109375" customWidth="1"/>
    <col min="5125" max="5125" width="17.7109375" customWidth="1"/>
    <col min="5126" max="5127" width="7.7109375" customWidth="1"/>
    <col min="5377" max="5377" width="6.7109375" customWidth="1"/>
    <col min="5378" max="5378" width="33.7109375" customWidth="1"/>
    <col min="5379" max="5379" width="11.7109375" customWidth="1"/>
    <col min="5380" max="5380" width="8.7109375" customWidth="1"/>
    <col min="5381" max="5381" width="17.7109375" customWidth="1"/>
    <col min="5382" max="5383" width="7.7109375" customWidth="1"/>
    <col min="5633" max="5633" width="6.7109375" customWidth="1"/>
    <col min="5634" max="5634" width="33.7109375" customWidth="1"/>
    <col min="5635" max="5635" width="11.7109375" customWidth="1"/>
    <col min="5636" max="5636" width="8.7109375" customWidth="1"/>
    <col min="5637" max="5637" width="17.7109375" customWidth="1"/>
    <col min="5638" max="5639" width="7.7109375" customWidth="1"/>
    <col min="5889" max="5889" width="6.7109375" customWidth="1"/>
    <col min="5890" max="5890" width="33.7109375" customWidth="1"/>
    <col min="5891" max="5891" width="11.7109375" customWidth="1"/>
    <col min="5892" max="5892" width="8.7109375" customWidth="1"/>
    <col min="5893" max="5893" width="17.7109375" customWidth="1"/>
    <col min="5894" max="5895" width="7.7109375" customWidth="1"/>
    <col min="6145" max="6145" width="6.7109375" customWidth="1"/>
    <col min="6146" max="6146" width="33.7109375" customWidth="1"/>
    <col min="6147" max="6147" width="11.7109375" customWidth="1"/>
    <col min="6148" max="6148" width="8.7109375" customWidth="1"/>
    <col min="6149" max="6149" width="17.7109375" customWidth="1"/>
    <col min="6150" max="6151" width="7.7109375" customWidth="1"/>
    <col min="6401" max="6401" width="6.7109375" customWidth="1"/>
    <col min="6402" max="6402" width="33.7109375" customWidth="1"/>
    <col min="6403" max="6403" width="11.7109375" customWidth="1"/>
    <col min="6404" max="6404" width="8.7109375" customWidth="1"/>
    <col min="6405" max="6405" width="17.7109375" customWidth="1"/>
    <col min="6406" max="6407" width="7.7109375" customWidth="1"/>
    <col min="6657" max="6657" width="6.7109375" customWidth="1"/>
    <col min="6658" max="6658" width="33.7109375" customWidth="1"/>
    <col min="6659" max="6659" width="11.7109375" customWidth="1"/>
    <col min="6660" max="6660" width="8.7109375" customWidth="1"/>
    <col min="6661" max="6661" width="17.7109375" customWidth="1"/>
    <col min="6662" max="6663" width="7.7109375" customWidth="1"/>
    <col min="6913" max="6913" width="6.7109375" customWidth="1"/>
    <col min="6914" max="6914" width="33.7109375" customWidth="1"/>
    <col min="6915" max="6915" width="11.7109375" customWidth="1"/>
    <col min="6916" max="6916" width="8.7109375" customWidth="1"/>
    <col min="6917" max="6917" width="17.7109375" customWidth="1"/>
    <col min="6918" max="6919" width="7.7109375" customWidth="1"/>
    <col min="7169" max="7169" width="6.7109375" customWidth="1"/>
    <col min="7170" max="7170" width="33.7109375" customWidth="1"/>
    <col min="7171" max="7171" width="11.7109375" customWidth="1"/>
    <col min="7172" max="7172" width="8.7109375" customWidth="1"/>
    <col min="7173" max="7173" width="17.7109375" customWidth="1"/>
    <col min="7174" max="7175" width="7.7109375" customWidth="1"/>
    <col min="7425" max="7425" width="6.7109375" customWidth="1"/>
    <col min="7426" max="7426" width="33.7109375" customWidth="1"/>
    <col min="7427" max="7427" width="11.7109375" customWidth="1"/>
    <col min="7428" max="7428" width="8.7109375" customWidth="1"/>
    <col min="7429" max="7429" width="17.7109375" customWidth="1"/>
    <col min="7430" max="7431" width="7.7109375" customWidth="1"/>
    <col min="7681" max="7681" width="6.7109375" customWidth="1"/>
    <col min="7682" max="7682" width="33.7109375" customWidth="1"/>
    <col min="7683" max="7683" width="11.7109375" customWidth="1"/>
    <col min="7684" max="7684" width="8.7109375" customWidth="1"/>
    <col min="7685" max="7685" width="17.7109375" customWidth="1"/>
    <col min="7686" max="7687" width="7.7109375" customWidth="1"/>
    <col min="7937" max="7937" width="6.7109375" customWidth="1"/>
    <col min="7938" max="7938" width="33.7109375" customWidth="1"/>
    <col min="7939" max="7939" width="11.7109375" customWidth="1"/>
    <col min="7940" max="7940" width="8.7109375" customWidth="1"/>
    <col min="7941" max="7941" width="17.7109375" customWidth="1"/>
    <col min="7942" max="7943" width="7.7109375" customWidth="1"/>
    <col min="8193" max="8193" width="6.7109375" customWidth="1"/>
    <col min="8194" max="8194" width="33.7109375" customWidth="1"/>
    <col min="8195" max="8195" width="11.7109375" customWidth="1"/>
    <col min="8196" max="8196" width="8.7109375" customWidth="1"/>
    <col min="8197" max="8197" width="17.7109375" customWidth="1"/>
    <col min="8198" max="8199" width="7.7109375" customWidth="1"/>
    <col min="8449" max="8449" width="6.7109375" customWidth="1"/>
    <col min="8450" max="8450" width="33.7109375" customWidth="1"/>
    <col min="8451" max="8451" width="11.7109375" customWidth="1"/>
    <col min="8452" max="8452" width="8.7109375" customWidth="1"/>
    <col min="8453" max="8453" width="17.7109375" customWidth="1"/>
    <col min="8454" max="8455" width="7.7109375" customWidth="1"/>
    <col min="8705" max="8705" width="6.7109375" customWidth="1"/>
    <col min="8706" max="8706" width="33.7109375" customWidth="1"/>
    <col min="8707" max="8707" width="11.7109375" customWidth="1"/>
    <col min="8708" max="8708" width="8.7109375" customWidth="1"/>
    <col min="8709" max="8709" width="17.7109375" customWidth="1"/>
    <col min="8710" max="8711" width="7.7109375" customWidth="1"/>
    <col min="8961" max="8961" width="6.7109375" customWidth="1"/>
    <col min="8962" max="8962" width="33.7109375" customWidth="1"/>
    <col min="8963" max="8963" width="11.7109375" customWidth="1"/>
    <col min="8964" max="8964" width="8.7109375" customWidth="1"/>
    <col min="8965" max="8965" width="17.7109375" customWidth="1"/>
    <col min="8966" max="8967" width="7.7109375" customWidth="1"/>
    <col min="9217" max="9217" width="6.7109375" customWidth="1"/>
    <col min="9218" max="9218" width="33.7109375" customWidth="1"/>
    <col min="9219" max="9219" width="11.7109375" customWidth="1"/>
    <col min="9220" max="9220" width="8.7109375" customWidth="1"/>
    <col min="9221" max="9221" width="17.7109375" customWidth="1"/>
    <col min="9222" max="9223" width="7.7109375" customWidth="1"/>
    <col min="9473" max="9473" width="6.7109375" customWidth="1"/>
    <col min="9474" max="9474" width="33.7109375" customWidth="1"/>
    <col min="9475" max="9475" width="11.7109375" customWidth="1"/>
    <col min="9476" max="9476" width="8.7109375" customWidth="1"/>
    <col min="9477" max="9477" width="17.7109375" customWidth="1"/>
    <col min="9478" max="9479" width="7.7109375" customWidth="1"/>
    <col min="9729" max="9729" width="6.7109375" customWidth="1"/>
    <col min="9730" max="9730" width="33.7109375" customWidth="1"/>
    <col min="9731" max="9731" width="11.7109375" customWidth="1"/>
    <col min="9732" max="9732" width="8.7109375" customWidth="1"/>
    <col min="9733" max="9733" width="17.7109375" customWidth="1"/>
    <col min="9734" max="9735" width="7.7109375" customWidth="1"/>
    <col min="9985" max="9985" width="6.7109375" customWidth="1"/>
    <col min="9986" max="9986" width="33.7109375" customWidth="1"/>
    <col min="9987" max="9987" width="11.7109375" customWidth="1"/>
    <col min="9988" max="9988" width="8.7109375" customWidth="1"/>
    <col min="9989" max="9989" width="17.7109375" customWidth="1"/>
    <col min="9990" max="9991" width="7.7109375" customWidth="1"/>
    <col min="10241" max="10241" width="6.7109375" customWidth="1"/>
    <col min="10242" max="10242" width="33.7109375" customWidth="1"/>
    <col min="10243" max="10243" width="11.7109375" customWidth="1"/>
    <col min="10244" max="10244" width="8.7109375" customWidth="1"/>
    <col min="10245" max="10245" width="17.7109375" customWidth="1"/>
    <col min="10246" max="10247" width="7.7109375" customWidth="1"/>
    <col min="10497" max="10497" width="6.7109375" customWidth="1"/>
    <col min="10498" max="10498" width="33.7109375" customWidth="1"/>
    <col min="10499" max="10499" width="11.7109375" customWidth="1"/>
    <col min="10500" max="10500" width="8.7109375" customWidth="1"/>
    <col min="10501" max="10501" width="17.7109375" customWidth="1"/>
    <col min="10502" max="10503" width="7.7109375" customWidth="1"/>
    <col min="10753" max="10753" width="6.7109375" customWidth="1"/>
    <col min="10754" max="10754" width="33.7109375" customWidth="1"/>
    <col min="10755" max="10755" width="11.7109375" customWidth="1"/>
    <col min="10756" max="10756" width="8.7109375" customWidth="1"/>
    <col min="10757" max="10757" width="17.7109375" customWidth="1"/>
    <col min="10758" max="10759" width="7.7109375" customWidth="1"/>
    <col min="11009" max="11009" width="6.7109375" customWidth="1"/>
    <col min="11010" max="11010" width="33.7109375" customWidth="1"/>
    <col min="11011" max="11011" width="11.7109375" customWidth="1"/>
    <col min="11012" max="11012" width="8.7109375" customWidth="1"/>
    <col min="11013" max="11013" width="17.7109375" customWidth="1"/>
    <col min="11014" max="11015" width="7.7109375" customWidth="1"/>
    <col min="11265" max="11265" width="6.7109375" customWidth="1"/>
    <col min="11266" max="11266" width="33.7109375" customWidth="1"/>
    <col min="11267" max="11267" width="11.7109375" customWidth="1"/>
    <col min="11268" max="11268" width="8.7109375" customWidth="1"/>
    <col min="11269" max="11269" width="17.7109375" customWidth="1"/>
    <col min="11270" max="11271" width="7.7109375" customWidth="1"/>
    <col min="11521" max="11521" width="6.7109375" customWidth="1"/>
    <col min="11522" max="11522" width="33.7109375" customWidth="1"/>
    <col min="11523" max="11523" width="11.7109375" customWidth="1"/>
    <col min="11524" max="11524" width="8.7109375" customWidth="1"/>
    <col min="11525" max="11525" width="17.7109375" customWidth="1"/>
    <col min="11526" max="11527" width="7.7109375" customWidth="1"/>
    <col min="11777" max="11777" width="6.7109375" customWidth="1"/>
    <col min="11778" max="11778" width="33.7109375" customWidth="1"/>
    <col min="11779" max="11779" width="11.7109375" customWidth="1"/>
    <col min="11780" max="11780" width="8.7109375" customWidth="1"/>
    <col min="11781" max="11781" width="17.7109375" customWidth="1"/>
    <col min="11782" max="11783" width="7.7109375" customWidth="1"/>
    <col min="12033" max="12033" width="6.7109375" customWidth="1"/>
    <col min="12034" max="12034" width="33.7109375" customWidth="1"/>
    <col min="12035" max="12035" width="11.7109375" customWidth="1"/>
    <col min="12036" max="12036" width="8.7109375" customWidth="1"/>
    <col min="12037" max="12037" width="17.7109375" customWidth="1"/>
    <col min="12038" max="12039" width="7.7109375" customWidth="1"/>
    <col min="12289" max="12289" width="6.7109375" customWidth="1"/>
    <col min="12290" max="12290" width="33.7109375" customWidth="1"/>
    <col min="12291" max="12291" width="11.7109375" customWidth="1"/>
    <col min="12292" max="12292" width="8.7109375" customWidth="1"/>
    <col min="12293" max="12293" width="17.7109375" customWidth="1"/>
    <col min="12294" max="12295" width="7.7109375" customWidth="1"/>
    <col min="12545" max="12545" width="6.7109375" customWidth="1"/>
    <col min="12546" max="12546" width="33.7109375" customWidth="1"/>
    <col min="12547" max="12547" width="11.7109375" customWidth="1"/>
    <col min="12548" max="12548" width="8.7109375" customWidth="1"/>
    <col min="12549" max="12549" width="17.7109375" customWidth="1"/>
    <col min="12550" max="12551" width="7.7109375" customWidth="1"/>
    <col min="12801" max="12801" width="6.7109375" customWidth="1"/>
    <col min="12802" max="12802" width="33.7109375" customWidth="1"/>
    <col min="12803" max="12803" width="11.7109375" customWidth="1"/>
    <col min="12804" max="12804" width="8.7109375" customWidth="1"/>
    <col min="12805" max="12805" width="17.7109375" customWidth="1"/>
    <col min="12806" max="12807" width="7.7109375" customWidth="1"/>
    <col min="13057" max="13057" width="6.7109375" customWidth="1"/>
    <col min="13058" max="13058" width="33.7109375" customWidth="1"/>
    <col min="13059" max="13059" width="11.7109375" customWidth="1"/>
    <col min="13060" max="13060" width="8.7109375" customWidth="1"/>
    <col min="13061" max="13061" width="17.7109375" customWidth="1"/>
    <col min="13062" max="13063" width="7.7109375" customWidth="1"/>
    <col min="13313" max="13313" width="6.7109375" customWidth="1"/>
    <col min="13314" max="13314" width="33.7109375" customWidth="1"/>
    <col min="13315" max="13315" width="11.7109375" customWidth="1"/>
    <col min="13316" max="13316" width="8.7109375" customWidth="1"/>
    <col min="13317" max="13317" width="17.7109375" customWidth="1"/>
    <col min="13318" max="13319" width="7.7109375" customWidth="1"/>
    <col min="13569" max="13569" width="6.7109375" customWidth="1"/>
    <col min="13570" max="13570" width="33.7109375" customWidth="1"/>
    <col min="13571" max="13571" width="11.7109375" customWidth="1"/>
    <col min="13572" max="13572" width="8.7109375" customWidth="1"/>
    <col min="13573" max="13573" width="17.7109375" customWidth="1"/>
    <col min="13574" max="13575" width="7.7109375" customWidth="1"/>
    <col min="13825" max="13825" width="6.7109375" customWidth="1"/>
    <col min="13826" max="13826" width="33.7109375" customWidth="1"/>
    <col min="13827" max="13827" width="11.7109375" customWidth="1"/>
    <col min="13828" max="13828" width="8.7109375" customWidth="1"/>
    <col min="13829" max="13829" width="17.7109375" customWidth="1"/>
    <col min="13830" max="13831" width="7.7109375" customWidth="1"/>
    <col min="14081" max="14081" width="6.7109375" customWidth="1"/>
    <col min="14082" max="14082" width="33.7109375" customWidth="1"/>
    <col min="14083" max="14083" width="11.7109375" customWidth="1"/>
    <col min="14084" max="14084" width="8.7109375" customWidth="1"/>
    <col min="14085" max="14085" width="17.7109375" customWidth="1"/>
    <col min="14086" max="14087" width="7.7109375" customWidth="1"/>
    <col min="14337" max="14337" width="6.7109375" customWidth="1"/>
    <col min="14338" max="14338" width="33.7109375" customWidth="1"/>
    <col min="14339" max="14339" width="11.7109375" customWidth="1"/>
    <col min="14340" max="14340" width="8.7109375" customWidth="1"/>
    <col min="14341" max="14341" width="17.7109375" customWidth="1"/>
    <col min="14342" max="14343" width="7.7109375" customWidth="1"/>
    <col min="14593" max="14593" width="6.7109375" customWidth="1"/>
    <col min="14594" max="14594" width="33.7109375" customWidth="1"/>
    <col min="14595" max="14595" width="11.7109375" customWidth="1"/>
    <col min="14596" max="14596" width="8.7109375" customWidth="1"/>
    <col min="14597" max="14597" width="17.7109375" customWidth="1"/>
    <col min="14598" max="14599" width="7.7109375" customWidth="1"/>
    <col min="14849" max="14849" width="6.7109375" customWidth="1"/>
    <col min="14850" max="14850" width="33.7109375" customWidth="1"/>
    <col min="14851" max="14851" width="11.7109375" customWidth="1"/>
    <col min="14852" max="14852" width="8.7109375" customWidth="1"/>
    <col min="14853" max="14853" width="17.7109375" customWidth="1"/>
    <col min="14854" max="14855" width="7.7109375" customWidth="1"/>
    <col min="15105" max="15105" width="6.7109375" customWidth="1"/>
    <col min="15106" max="15106" width="33.7109375" customWidth="1"/>
    <col min="15107" max="15107" width="11.7109375" customWidth="1"/>
    <col min="15108" max="15108" width="8.7109375" customWidth="1"/>
    <col min="15109" max="15109" width="17.7109375" customWidth="1"/>
    <col min="15110" max="15111" width="7.7109375" customWidth="1"/>
    <col min="15361" max="15361" width="6.7109375" customWidth="1"/>
    <col min="15362" max="15362" width="33.7109375" customWidth="1"/>
    <col min="15363" max="15363" width="11.7109375" customWidth="1"/>
    <col min="15364" max="15364" width="8.7109375" customWidth="1"/>
    <col min="15365" max="15365" width="17.7109375" customWidth="1"/>
    <col min="15366" max="15367" width="7.7109375" customWidth="1"/>
    <col min="15617" max="15617" width="6.7109375" customWidth="1"/>
    <col min="15618" max="15618" width="33.7109375" customWidth="1"/>
    <col min="15619" max="15619" width="11.7109375" customWidth="1"/>
    <col min="15620" max="15620" width="8.7109375" customWidth="1"/>
    <col min="15621" max="15621" width="17.7109375" customWidth="1"/>
    <col min="15622" max="15623" width="7.7109375" customWidth="1"/>
    <col min="15873" max="15873" width="6.7109375" customWidth="1"/>
    <col min="15874" max="15874" width="33.7109375" customWidth="1"/>
    <col min="15875" max="15875" width="11.7109375" customWidth="1"/>
    <col min="15876" max="15876" width="8.7109375" customWidth="1"/>
    <col min="15877" max="15877" width="17.7109375" customWidth="1"/>
    <col min="15878" max="15879" width="7.7109375" customWidth="1"/>
    <col min="16129" max="16129" width="6.7109375" customWidth="1"/>
    <col min="16130" max="16130" width="33.7109375" customWidth="1"/>
    <col min="16131" max="16131" width="11.7109375" customWidth="1"/>
    <col min="16132" max="16132" width="8.7109375" customWidth="1"/>
    <col min="16133" max="16133" width="17.7109375" customWidth="1"/>
    <col min="16134" max="16135" width="7.7109375" customWidth="1"/>
  </cols>
  <sheetData>
    <row r="1" spans="1:7" s="40" customFormat="1" ht="45" customHeight="1" x14ac:dyDescent="0.25">
      <c r="A1" s="376" t="s">
        <v>1102</v>
      </c>
      <c r="B1" s="377"/>
      <c r="C1" s="377"/>
      <c r="D1" s="377"/>
      <c r="E1" s="377"/>
      <c r="F1" s="377"/>
      <c r="G1" s="378"/>
    </row>
    <row r="2" spans="1:7" s="40" customFormat="1" ht="16.5" customHeight="1" thickBot="1" x14ac:dyDescent="0.3">
      <c r="A2" s="372" t="s">
        <v>1041</v>
      </c>
      <c r="B2" s="373"/>
      <c r="C2" s="373"/>
      <c r="D2" s="373"/>
      <c r="E2" s="373"/>
      <c r="F2" s="373"/>
      <c r="G2" s="374"/>
    </row>
    <row r="3" spans="1:7" s="28" customFormat="1" ht="15" customHeight="1" thickBot="1" x14ac:dyDescent="0.3">
      <c r="A3" s="241" t="s">
        <v>6</v>
      </c>
      <c r="B3" s="242" t="s">
        <v>13</v>
      </c>
      <c r="C3" s="243" t="s">
        <v>7</v>
      </c>
      <c r="D3" s="243" t="s">
        <v>14</v>
      </c>
      <c r="E3" s="244" t="s">
        <v>8</v>
      </c>
      <c r="F3" s="243" t="s">
        <v>9</v>
      </c>
      <c r="G3" s="245" t="s">
        <v>10</v>
      </c>
    </row>
    <row r="4" spans="1:7" s="28" customFormat="1" ht="15" customHeight="1" x14ac:dyDescent="0.2">
      <c r="A4" s="29">
        <v>1</v>
      </c>
      <c r="B4" s="26" t="s">
        <v>20</v>
      </c>
      <c r="C4" s="14" t="s">
        <v>269</v>
      </c>
      <c r="D4" s="61">
        <v>610</v>
      </c>
      <c r="E4" s="24" t="s">
        <v>22</v>
      </c>
      <c r="F4" s="137"/>
      <c r="G4" s="137" t="s">
        <v>168</v>
      </c>
    </row>
    <row r="5" spans="1:7" s="28" customFormat="1" ht="15" customHeight="1" x14ac:dyDescent="0.2">
      <c r="A5" s="41">
        <f>A4+1</f>
        <v>2</v>
      </c>
      <c r="B5" s="26" t="s">
        <v>20</v>
      </c>
      <c r="C5" s="14" t="s">
        <v>1146</v>
      </c>
      <c r="D5" s="61">
        <f>D4</f>
        <v>610</v>
      </c>
      <c r="E5" s="24" t="s">
        <v>22</v>
      </c>
      <c r="F5" s="137"/>
      <c r="G5" s="137" t="s">
        <v>168</v>
      </c>
    </row>
    <row r="6" spans="1:7" s="287" customFormat="1" ht="15" customHeight="1" x14ac:dyDescent="0.2">
      <c r="A6" s="304">
        <f t="shared" ref="A6:A22" si="0">A5+1</f>
        <v>3</v>
      </c>
      <c r="B6" s="26" t="s">
        <v>20</v>
      </c>
      <c r="C6" s="25" t="s">
        <v>174</v>
      </c>
      <c r="D6" s="307">
        <v>1097</v>
      </c>
      <c r="E6" s="24" t="s">
        <v>22</v>
      </c>
      <c r="F6" s="137"/>
      <c r="G6" s="137" t="s">
        <v>168</v>
      </c>
    </row>
    <row r="7" spans="1:7" s="28" customFormat="1" ht="15" customHeight="1" x14ac:dyDescent="0.2">
      <c r="A7" s="41">
        <f t="shared" si="0"/>
        <v>4</v>
      </c>
      <c r="B7" s="26" t="s">
        <v>20</v>
      </c>
      <c r="C7" s="25" t="s">
        <v>241</v>
      </c>
      <c r="D7" s="61">
        <v>280</v>
      </c>
      <c r="E7" s="24" t="s">
        <v>22</v>
      </c>
      <c r="F7" s="137"/>
      <c r="G7" s="137" t="s">
        <v>168</v>
      </c>
    </row>
    <row r="8" spans="1:7" s="28" customFormat="1" ht="15" customHeight="1" x14ac:dyDescent="0.2">
      <c r="A8" s="41">
        <v>5</v>
      </c>
      <c r="B8" s="26" t="s">
        <v>84</v>
      </c>
      <c r="C8" s="14" t="s">
        <v>296</v>
      </c>
      <c r="D8" s="61">
        <v>530</v>
      </c>
      <c r="E8" s="24" t="s">
        <v>22</v>
      </c>
      <c r="F8" s="137"/>
      <c r="G8" s="137" t="s">
        <v>168</v>
      </c>
    </row>
    <row r="9" spans="1:7" s="28" customFormat="1" ht="15" customHeight="1" x14ac:dyDescent="0.2">
      <c r="A9" s="41">
        <f t="shared" si="0"/>
        <v>6</v>
      </c>
      <c r="B9" s="26" t="s">
        <v>84</v>
      </c>
      <c r="C9" s="25" t="s">
        <v>349</v>
      </c>
      <c r="D9" s="61">
        <v>360</v>
      </c>
      <c r="E9" s="24" t="s">
        <v>284</v>
      </c>
      <c r="F9" s="137"/>
      <c r="G9" s="137" t="s">
        <v>168</v>
      </c>
    </row>
    <row r="10" spans="1:7" s="28" customFormat="1" ht="15" customHeight="1" x14ac:dyDescent="0.2">
      <c r="A10" s="41">
        <f t="shared" si="0"/>
        <v>7</v>
      </c>
      <c r="B10" s="26" t="s">
        <v>20</v>
      </c>
      <c r="C10" s="25" t="s">
        <v>270</v>
      </c>
      <c r="D10" s="61">
        <v>250</v>
      </c>
      <c r="E10" s="24" t="s">
        <v>22</v>
      </c>
      <c r="F10" s="137"/>
      <c r="G10" s="137" t="s">
        <v>168</v>
      </c>
    </row>
    <row r="11" spans="1:7" s="28" customFormat="1" ht="15" customHeight="1" x14ac:dyDescent="0.2">
      <c r="A11" s="41">
        <f t="shared" si="0"/>
        <v>8</v>
      </c>
      <c r="B11" s="26" t="s">
        <v>127</v>
      </c>
      <c r="C11" s="25" t="s">
        <v>271</v>
      </c>
      <c r="D11" s="61">
        <v>565</v>
      </c>
      <c r="E11" s="24" t="s">
        <v>22</v>
      </c>
      <c r="F11" s="137"/>
      <c r="G11" s="137" t="s">
        <v>168</v>
      </c>
    </row>
    <row r="12" spans="1:7" s="28" customFormat="1" ht="15" customHeight="1" x14ac:dyDescent="0.2">
      <c r="A12" s="41">
        <f t="shared" si="0"/>
        <v>9</v>
      </c>
      <c r="B12" s="26" t="s">
        <v>20</v>
      </c>
      <c r="C12" s="14" t="s">
        <v>302</v>
      </c>
      <c r="D12" s="61">
        <v>563</v>
      </c>
      <c r="E12" s="24" t="s">
        <v>22</v>
      </c>
      <c r="F12" s="137"/>
      <c r="G12" s="137" t="s">
        <v>168</v>
      </c>
    </row>
    <row r="13" spans="1:7" s="28" customFormat="1" ht="15" customHeight="1" x14ac:dyDescent="0.2">
      <c r="A13" s="41">
        <f t="shared" si="0"/>
        <v>10</v>
      </c>
      <c r="B13" s="26" t="s">
        <v>20</v>
      </c>
      <c r="C13" s="14" t="s">
        <v>272</v>
      </c>
      <c r="D13" s="61">
        <v>220</v>
      </c>
      <c r="E13" s="24" t="s">
        <v>284</v>
      </c>
      <c r="F13" s="137"/>
      <c r="G13" s="137" t="s">
        <v>168</v>
      </c>
    </row>
    <row r="14" spans="1:7" s="28" customFormat="1" ht="15" customHeight="1" x14ac:dyDescent="0.2">
      <c r="A14" s="41">
        <f t="shared" si="0"/>
        <v>11</v>
      </c>
      <c r="B14" s="26" t="s">
        <v>20</v>
      </c>
      <c r="C14" s="14" t="s">
        <v>274</v>
      </c>
      <c r="D14" s="61">
        <v>50</v>
      </c>
      <c r="E14" s="24" t="s">
        <v>22</v>
      </c>
      <c r="F14" s="137"/>
      <c r="G14" s="137" t="s">
        <v>168</v>
      </c>
    </row>
    <row r="15" spans="1:7" s="28" customFormat="1" ht="15" customHeight="1" x14ac:dyDescent="0.2">
      <c r="A15" s="41">
        <v>12</v>
      </c>
      <c r="B15" s="26" t="s">
        <v>20</v>
      </c>
      <c r="C15" s="14" t="s">
        <v>273</v>
      </c>
      <c r="D15" s="61">
        <v>240</v>
      </c>
      <c r="E15" s="24" t="s">
        <v>284</v>
      </c>
      <c r="F15" s="137"/>
      <c r="G15" s="137" t="s">
        <v>168</v>
      </c>
    </row>
    <row r="16" spans="1:7" s="28" customFormat="1" ht="15" customHeight="1" x14ac:dyDescent="0.2">
      <c r="A16" s="41">
        <v>13</v>
      </c>
      <c r="B16" s="26" t="s">
        <v>84</v>
      </c>
      <c r="C16" s="14" t="s">
        <v>303</v>
      </c>
      <c r="D16" s="61">
        <v>250</v>
      </c>
      <c r="E16" s="24" t="s">
        <v>284</v>
      </c>
      <c r="F16" s="137"/>
      <c r="G16" s="137" t="s">
        <v>168</v>
      </c>
    </row>
    <row r="17" spans="1:7" s="28" customFormat="1" ht="15" customHeight="1" x14ac:dyDescent="0.2">
      <c r="A17" s="41">
        <v>14</v>
      </c>
      <c r="B17" s="26" t="s">
        <v>20</v>
      </c>
      <c r="C17" s="14" t="s">
        <v>304</v>
      </c>
      <c r="D17" s="61">
        <v>600</v>
      </c>
      <c r="E17" s="24" t="s">
        <v>22</v>
      </c>
      <c r="F17" s="137"/>
      <c r="G17" s="137" t="s">
        <v>168</v>
      </c>
    </row>
    <row r="18" spans="1:7" s="28" customFormat="1" ht="15" customHeight="1" x14ac:dyDescent="0.2">
      <c r="A18" s="41">
        <v>15</v>
      </c>
      <c r="B18" s="26" t="s">
        <v>20</v>
      </c>
      <c r="C18" s="14" t="s">
        <v>275</v>
      </c>
      <c r="D18" s="61">
        <v>180</v>
      </c>
      <c r="E18" s="24" t="s">
        <v>284</v>
      </c>
      <c r="F18" s="137"/>
      <c r="G18" s="137" t="s">
        <v>168</v>
      </c>
    </row>
    <row r="19" spans="1:7" s="28" customFormat="1" ht="15" customHeight="1" x14ac:dyDescent="0.2">
      <c r="A19" s="41">
        <v>16</v>
      </c>
      <c r="B19" s="26" t="s">
        <v>20</v>
      </c>
      <c r="C19" s="25" t="s">
        <v>276</v>
      </c>
      <c r="D19" s="61">
        <v>40</v>
      </c>
      <c r="E19" s="24" t="s">
        <v>22</v>
      </c>
      <c r="F19" s="137"/>
      <c r="G19" s="137" t="s">
        <v>168</v>
      </c>
    </row>
    <row r="20" spans="1:7" s="28" customFormat="1" ht="15" customHeight="1" x14ac:dyDescent="0.2">
      <c r="A20" s="41">
        <f t="shared" si="0"/>
        <v>17</v>
      </c>
      <c r="B20" s="26" t="s">
        <v>20</v>
      </c>
      <c r="C20" s="25" t="s">
        <v>139</v>
      </c>
      <c r="D20" s="61">
        <v>1037</v>
      </c>
      <c r="E20" s="24" t="s">
        <v>284</v>
      </c>
      <c r="F20" s="137"/>
      <c r="G20" s="137" t="s">
        <v>168</v>
      </c>
    </row>
    <row r="21" spans="1:7" s="28" customFormat="1" ht="15" customHeight="1" x14ac:dyDescent="0.2">
      <c r="A21" s="41">
        <f t="shared" si="0"/>
        <v>18</v>
      </c>
      <c r="B21" s="26" t="s">
        <v>47</v>
      </c>
      <c r="C21" s="14" t="s">
        <v>277</v>
      </c>
      <c r="D21" s="61">
        <v>60</v>
      </c>
      <c r="E21" s="24" t="s">
        <v>284</v>
      </c>
      <c r="F21" s="137"/>
      <c r="G21" s="137" t="s">
        <v>168</v>
      </c>
    </row>
    <row r="22" spans="1:7" s="28" customFormat="1" ht="15" customHeight="1" x14ac:dyDescent="0.2">
      <c r="A22" s="41">
        <f t="shared" si="0"/>
        <v>19</v>
      </c>
      <c r="B22" s="26" t="s">
        <v>47</v>
      </c>
      <c r="C22" s="25" t="s">
        <v>139</v>
      </c>
      <c r="D22" s="61">
        <v>50</v>
      </c>
      <c r="E22" s="24" t="s">
        <v>22</v>
      </c>
      <c r="F22" s="137"/>
      <c r="G22" s="137" t="s">
        <v>168</v>
      </c>
    </row>
    <row r="23" spans="1:7" s="287" customFormat="1" ht="15" customHeight="1" x14ac:dyDescent="0.25">
      <c r="A23" s="304">
        <v>20</v>
      </c>
      <c r="B23" s="308" t="s">
        <v>84</v>
      </c>
      <c r="C23" s="301" t="s">
        <v>448</v>
      </c>
      <c r="D23" s="308">
        <v>205</v>
      </c>
      <c r="E23" s="292" t="s">
        <v>22</v>
      </c>
      <c r="F23" s="308"/>
      <c r="G23" s="309" t="s">
        <v>470</v>
      </c>
    </row>
    <row r="24" spans="1:7" s="28" customFormat="1" ht="15" customHeight="1" x14ac:dyDescent="0.25">
      <c r="A24" s="41">
        <f>A23+1</f>
        <v>21</v>
      </c>
      <c r="B24" s="9" t="s">
        <v>84</v>
      </c>
      <c r="C24" s="285" t="s">
        <v>35</v>
      </c>
      <c r="D24" s="9">
        <v>440</v>
      </c>
      <c r="E24" s="8" t="s">
        <v>22</v>
      </c>
      <c r="F24" s="9"/>
      <c r="G24" s="37" t="s">
        <v>470</v>
      </c>
    </row>
    <row r="25" spans="1:7" s="28" customFormat="1" ht="15" customHeight="1" x14ac:dyDescent="0.25">
      <c r="A25" s="41">
        <v>22</v>
      </c>
      <c r="B25" s="9" t="s">
        <v>20</v>
      </c>
      <c r="C25" s="22" t="s">
        <v>32</v>
      </c>
      <c r="D25" s="9">
        <v>800</v>
      </c>
      <c r="E25" s="8" t="s">
        <v>22</v>
      </c>
      <c r="F25" s="9"/>
      <c r="G25" s="37" t="s">
        <v>470</v>
      </c>
    </row>
    <row r="26" spans="1:7" s="28" customFormat="1" ht="15" customHeight="1" x14ac:dyDescent="0.25">
      <c r="A26" s="41">
        <v>23</v>
      </c>
      <c r="B26" s="9" t="s">
        <v>20</v>
      </c>
      <c r="C26" s="8" t="s">
        <v>442</v>
      </c>
      <c r="D26" s="9">
        <v>175</v>
      </c>
      <c r="E26" s="8" t="s">
        <v>22</v>
      </c>
      <c r="F26" s="9"/>
      <c r="G26" s="37" t="s">
        <v>470</v>
      </c>
    </row>
    <row r="27" spans="1:7" s="28" customFormat="1" ht="15" customHeight="1" x14ac:dyDescent="0.25">
      <c r="A27" s="41">
        <f t="shared" ref="A27:A75" si="1">A26+1</f>
        <v>24</v>
      </c>
      <c r="B27" s="9" t="s">
        <v>20</v>
      </c>
      <c r="C27" s="8" t="s">
        <v>23</v>
      </c>
      <c r="D27" s="9">
        <v>170</v>
      </c>
      <c r="E27" s="8" t="s">
        <v>22</v>
      </c>
      <c r="F27" s="9"/>
      <c r="G27" s="37" t="s">
        <v>470</v>
      </c>
    </row>
    <row r="28" spans="1:7" s="28" customFormat="1" ht="15" customHeight="1" x14ac:dyDescent="0.25">
      <c r="A28" s="41">
        <f t="shared" si="1"/>
        <v>25</v>
      </c>
      <c r="B28" s="9" t="s">
        <v>20</v>
      </c>
      <c r="C28" s="8" t="s">
        <v>24</v>
      </c>
      <c r="D28" s="9">
        <v>200</v>
      </c>
      <c r="E28" s="8" t="s">
        <v>22</v>
      </c>
      <c r="F28" s="9"/>
      <c r="G28" s="37" t="s">
        <v>470</v>
      </c>
    </row>
    <row r="29" spans="1:7" s="28" customFormat="1" ht="15" customHeight="1" x14ac:dyDescent="0.25">
      <c r="A29" s="41">
        <f t="shared" si="1"/>
        <v>26</v>
      </c>
      <c r="B29" s="9" t="s">
        <v>20</v>
      </c>
      <c r="C29" s="8" t="s">
        <v>25</v>
      </c>
      <c r="D29" s="9">
        <v>170</v>
      </c>
      <c r="E29" s="8" t="s">
        <v>22</v>
      </c>
      <c r="F29" s="9"/>
      <c r="G29" s="37" t="s">
        <v>470</v>
      </c>
    </row>
    <row r="30" spans="1:7" s="28" customFormat="1" ht="15" customHeight="1" x14ac:dyDescent="0.25">
      <c r="A30" s="41">
        <f t="shared" si="1"/>
        <v>27</v>
      </c>
      <c r="B30" s="9" t="s">
        <v>20</v>
      </c>
      <c r="C30" s="8" t="s">
        <v>26</v>
      </c>
      <c r="D30" s="9">
        <v>150</v>
      </c>
      <c r="E30" s="8" t="s">
        <v>22</v>
      </c>
      <c r="F30" s="9"/>
      <c r="G30" s="37" t="s">
        <v>470</v>
      </c>
    </row>
    <row r="31" spans="1:7" s="28" customFormat="1" ht="15" customHeight="1" x14ac:dyDescent="0.25">
      <c r="A31" s="41">
        <f t="shared" si="1"/>
        <v>28</v>
      </c>
      <c r="B31" s="9" t="s">
        <v>20</v>
      </c>
      <c r="C31" s="22" t="s">
        <v>1178</v>
      </c>
      <c r="D31" s="9">
        <v>615</v>
      </c>
      <c r="E31" s="8" t="s">
        <v>22</v>
      </c>
      <c r="F31" s="9"/>
      <c r="G31" s="37" t="s">
        <v>470</v>
      </c>
    </row>
    <row r="32" spans="1:7" s="28" customFormat="1" ht="15" customHeight="1" x14ac:dyDescent="0.25">
      <c r="A32" s="41">
        <v>29</v>
      </c>
      <c r="B32" s="9" t="s">
        <v>20</v>
      </c>
      <c r="C32" s="8" t="s">
        <v>443</v>
      </c>
      <c r="D32" s="9">
        <v>230</v>
      </c>
      <c r="E32" s="8" t="s">
        <v>22</v>
      </c>
      <c r="F32" s="9"/>
      <c r="G32" s="37" t="s">
        <v>470</v>
      </c>
    </row>
    <row r="33" spans="1:7" s="28" customFormat="1" ht="15" customHeight="1" x14ac:dyDescent="0.25">
      <c r="A33" s="41">
        <v>30</v>
      </c>
      <c r="B33" s="13" t="s">
        <v>20</v>
      </c>
      <c r="C33" s="22" t="s">
        <v>446</v>
      </c>
      <c r="D33" s="9">
        <v>463</v>
      </c>
      <c r="E33" s="8" t="s">
        <v>22</v>
      </c>
      <c r="F33" s="8"/>
      <c r="G33" s="37" t="s">
        <v>470</v>
      </c>
    </row>
    <row r="34" spans="1:7" s="28" customFormat="1" ht="15" customHeight="1" x14ac:dyDescent="0.25">
      <c r="A34" s="41">
        <f t="shared" si="1"/>
        <v>31</v>
      </c>
      <c r="B34" s="13" t="s">
        <v>20</v>
      </c>
      <c r="C34" s="18" t="s">
        <v>36</v>
      </c>
      <c r="D34" s="9">
        <v>140</v>
      </c>
      <c r="E34" s="8" t="s">
        <v>284</v>
      </c>
      <c r="F34" s="8"/>
      <c r="G34" s="37" t="s">
        <v>470</v>
      </c>
    </row>
    <row r="35" spans="1:7" s="28" customFormat="1" ht="15" customHeight="1" x14ac:dyDescent="0.25">
      <c r="A35" s="41">
        <f t="shared" si="1"/>
        <v>32</v>
      </c>
      <c r="B35" s="13" t="s">
        <v>20</v>
      </c>
      <c r="C35" s="18" t="s">
        <v>37</v>
      </c>
      <c r="D35" s="9">
        <v>160</v>
      </c>
      <c r="E35" s="8" t="s">
        <v>284</v>
      </c>
      <c r="F35" s="8"/>
      <c r="G35" s="37" t="s">
        <v>470</v>
      </c>
    </row>
    <row r="36" spans="1:7" s="28" customFormat="1" ht="15" customHeight="1" x14ac:dyDescent="0.25">
      <c r="A36" s="41">
        <f t="shared" si="1"/>
        <v>33</v>
      </c>
      <c r="B36" s="13" t="s">
        <v>20</v>
      </c>
      <c r="C36" s="18" t="s">
        <v>38</v>
      </c>
      <c r="D36" s="9">
        <v>80</v>
      </c>
      <c r="E36" s="8" t="s">
        <v>284</v>
      </c>
      <c r="F36" s="8"/>
      <c r="G36" s="37" t="s">
        <v>470</v>
      </c>
    </row>
    <row r="37" spans="1:7" s="28" customFormat="1" ht="15" customHeight="1" x14ac:dyDescent="0.25">
      <c r="A37" s="41">
        <v>34</v>
      </c>
      <c r="B37" s="13" t="s">
        <v>20</v>
      </c>
      <c r="C37" s="8" t="s">
        <v>41</v>
      </c>
      <c r="D37" s="9">
        <v>740</v>
      </c>
      <c r="E37" s="8" t="s">
        <v>22</v>
      </c>
      <c r="F37" s="8"/>
      <c r="G37" s="37" t="s">
        <v>470</v>
      </c>
    </row>
    <row r="38" spans="1:7" s="28" customFormat="1" ht="15" customHeight="1" x14ac:dyDescent="0.25">
      <c r="A38" s="41">
        <f t="shared" si="1"/>
        <v>35</v>
      </c>
      <c r="B38" s="13" t="s">
        <v>47</v>
      </c>
      <c r="C38" s="8" t="s">
        <v>42</v>
      </c>
      <c r="D38" s="9">
        <v>150</v>
      </c>
      <c r="E38" s="8" t="s">
        <v>284</v>
      </c>
      <c r="F38" s="8"/>
      <c r="G38" s="37" t="s">
        <v>470</v>
      </c>
    </row>
    <row r="39" spans="1:7" s="28" customFormat="1" ht="15" customHeight="1" x14ac:dyDescent="0.25">
      <c r="A39" s="41">
        <f t="shared" si="1"/>
        <v>36</v>
      </c>
      <c r="B39" s="13" t="s">
        <v>20</v>
      </c>
      <c r="C39" s="22" t="s">
        <v>43</v>
      </c>
      <c r="D39" s="9">
        <v>420</v>
      </c>
      <c r="E39" s="8" t="s">
        <v>22</v>
      </c>
      <c r="F39" s="8"/>
      <c r="G39" s="37" t="s">
        <v>470</v>
      </c>
    </row>
    <row r="40" spans="1:7" s="28" customFormat="1" ht="15" customHeight="1" x14ac:dyDescent="0.25">
      <c r="A40" s="41">
        <f t="shared" si="1"/>
        <v>37</v>
      </c>
      <c r="B40" s="13" t="s">
        <v>20</v>
      </c>
      <c r="C40" s="8" t="s">
        <v>44</v>
      </c>
      <c r="D40" s="9">
        <v>115</v>
      </c>
      <c r="E40" s="8" t="s">
        <v>22</v>
      </c>
      <c r="F40" s="8"/>
      <c r="G40" s="37" t="s">
        <v>470</v>
      </c>
    </row>
    <row r="41" spans="1:7" s="28" customFormat="1" ht="15" customHeight="1" x14ac:dyDescent="0.25">
      <c r="A41" s="41">
        <v>38</v>
      </c>
      <c r="B41" s="13" t="s">
        <v>20</v>
      </c>
      <c r="C41" s="25" t="s">
        <v>48</v>
      </c>
      <c r="D41" s="13">
        <v>280</v>
      </c>
      <c r="E41" s="11" t="s">
        <v>284</v>
      </c>
      <c r="F41" s="14"/>
      <c r="G41" s="37" t="s">
        <v>470</v>
      </c>
    </row>
    <row r="42" spans="1:7" s="28" customFormat="1" ht="15" customHeight="1" x14ac:dyDescent="0.25">
      <c r="A42" s="41">
        <f t="shared" si="1"/>
        <v>39</v>
      </c>
      <c r="B42" s="13" t="s">
        <v>20</v>
      </c>
      <c r="C42" s="14" t="s">
        <v>45</v>
      </c>
      <c r="D42" s="13">
        <v>210</v>
      </c>
      <c r="E42" s="11" t="s">
        <v>284</v>
      </c>
      <c r="F42" s="14"/>
      <c r="G42" s="37" t="s">
        <v>470</v>
      </c>
    </row>
    <row r="43" spans="1:7" s="28" customFormat="1" ht="15" customHeight="1" x14ac:dyDescent="0.25">
      <c r="A43" s="41">
        <f t="shared" si="1"/>
        <v>40</v>
      </c>
      <c r="B43" s="13" t="s">
        <v>20</v>
      </c>
      <c r="C43" s="25" t="s">
        <v>43</v>
      </c>
      <c r="D43" s="13">
        <v>290</v>
      </c>
      <c r="E43" s="11" t="s">
        <v>284</v>
      </c>
      <c r="F43" s="14"/>
      <c r="G43" s="37" t="s">
        <v>470</v>
      </c>
    </row>
    <row r="44" spans="1:7" s="28" customFormat="1" ht="15" customHeight="1" x14ac:dyDescent="0.25">
      <c r="A44" s="41">
        <f t="shared" si="1"/>
        <v>41</v>
      </c>
      <c r="B44" s="13" t="s">
        <v>20</v>
      </c>
      <c r="C44" s="14" t="s">
        <v>462</v>
      </c>
      <c r="D44" s="13">
        <v>190</v>
      </c>
      <c r="E44" s="11" t="s">
        <v>284</v>
      </c>
      <c r="F44" s="14"/>
      <c r="G44" s="37" t="s">
        <v>470</v>
      </c>
    </row>
    <row r="45" spans="1:7" s="28" customFormat="1" ht="15" customHeight="1" x14ac:dyDescent="0.25">
      <c r="A45" s="41">
        <f t="shared" si="1"/>
        <v>42</v>
      </c>
      <c r="B45" s="13" t="s">
        <v>20</v>
      </c>
      <c r="C45" s="25" t="s">
        <v>21</v>
      </c>
      <c r="D45" s="13">
        <v>200</v>
      </c>
      <c r="E45" s="11" t="s">
        <v>284</v>
      </c>
      <c r="F45" s="14"/>
      <c r="G45" s="37" t="s">
        <v>470</v>
      </c>
    </row>
    <row r="46" spans="1:7" s="28" customFormat="1" ht="15" customHeight="1" x14ac:dyDescent="0.25">
      <c r="A46" s="41">
        <f t="shared" si="1"/>
        <v>43</v>
      </c>
      <c r="B46" s="13" t="s">
        <v>20</v>
      </c>
      <c r="C46" s="14" t="s">
        <v>463</v>
      </c>
      <c r="D46" s="13">
        <v>60</v>
      </c>
      <c r="E46" s="11" t="s">
        <v>284</v>
      </c>
      <c r="F46" s="14"/>
      <c r="G46" s="37" t="s">
        <v>470</v>
      </c>
    </row>
    <row r="47" spans="1:7" s="28" customFormat="1" ht="15" customHeight="1" x14ac:dyDescent="0.25">
      <c r="A47" s="41">
        <f t="shared" si="1"/>
        <v>44</v>
      </c>
      <c r="B47" s="13" t="s">
        <v>20</v>
      </c>
      <c r="C47" s="14" t="s">
        <v>471</v>
      </c>
      <c r="D47" s="13">
        <v>250</v>
      </c>
      <c r="E47" s="11" t="s">
        <v>284</v>
      </c>
      <c r="F47" s="14"/>
      <c r="G47" s="37" t="s">
        <v>470</v>
      </c>
    </row>
    <row r="48" spans="1:7" s="28" customFormat="1" ht="15" customHeight="1" x14ac:dyDescent="0.25">
      <c r="A48" s="41">
        <f t="shared" si="1"/>
        <v>45</v>
      </c>
      <c r="B48" s="13" t="s">
        <v>20</v>
      </c>
      <c r="C48" s="14" t="s">
        <v>464</v>
      </c>
      <c r="D48" s="13">
        <v>480</v>
      </c>
      <c r="E48" s="11" t="s">
        <v>284</v>
      </c>
      <c r="F48" s="14"/>
      <c r="G48" s="37" t="s">
        <v>470</v>
      </c>
    </row>
    <row r="49" spans="1:7" s="28" customFormat="1" ht="15" customHeight="1" x14ac:dyDescent="0.25">
      <c r="A49" s="41">
        <v>46</v>
      </c>
      <c r="B49" s="26" t="s">
        <v>57</v>
      </c>
      <c r="C49" s="25" t="s">
        <v>1176</v>
      </c>
      <c r="D49" s="26">
        <v>1700</v>
      </c>
      <c r="E49" s="24" t="s">
        <v>22</v>
      </c>
      <c r="F49" s="14" t="s">
        <v>1206</v>
      </c>
      <c r="G49" s="37" t="s">
        <v>470</v>
      </c>
    </row>
    <row r="50" spans="1:7" s="28" customFormat="1" ht="15" customHeight="1" x14ac:dyDescent="0.25">
      <c r="A50" s="41">
        <v>47</v>
      </c>
      <c r="B50" s="13" t="s">
        <v>47</v>
      </c>
      <c r="C50" s="14" t="s">
        <v>469</v>
      </c>
      <c r="D50" s="13">
        <v>180</v>
      </c>
      <c r="E50" s="11" t="s">
        <v>284</v>
      </c>
      <c r="F50" s="14"/>
      <c r="G50" s="37" t="s">
        <v>470</v>
      </c>
    </row>
    <row r="51" spans="1:7" s="28" customFormat="1" ht="15" customHeight="1" x14ac:dyDescent="0.25">
      <c r="A51" s="41">
        <v>48</v>
      </c>
      <c r="B51" s="13" t="s">
        <v>20</v>
      </c>
      <c r="C51" s="11" t="s">
        <v>465</v>
      </c>
      <c r="D51" s="13">
        <v>350</v>
      </c>
      <c r="E51" s="11" t="s">
        <v>22</v>
      </c>
      <c r="F51" s="14"/>
      <c r="G51" s="37" t="s">
        <v>753</v>
      </c>
    </row>
    <row r="52" spans="1:7" s="28" customFormat="1" ht="15" customHeight="1" x14ac:dyDescent="0.25">
      <c r="A52" s="41">
        <f t="shared" si="1"/>
        <v>49</v>
      </c>
      <c r="B52" s="13" t="s">
        <v>20</v>
      </c>
      <c r="C52" s="11" t="s">
        <v>466</v>
      </c>
      <c r="D52" s="13">
        <v>50</v>
      </c>
      <c r="E52" s="11" t="s">
        <v>284</v>
      </c>
      <c r="F52" s="14" t="s">
        <v>285</v>
      </c>
      <c r="G52" s="37" t="s">
        <v>753</v>
      </c>
    </row>
    <row r="53" spans="1:7" s="28" customFormat="1" ht="15" customHeight="1" x14ac:dyDescent="0.25">
      <c r="A53" s="41">
        <f t="shared" si="1"/>
        <v>50</v>
      </c>
      <c r="B53" s="13" t="s">
        <v>20</v>
      </c>
      <c r="C53" s="11" t="s">
        <v>447</v>
      </c>
      <c r="D53" s="13">
        <v>110</v>
      </c>
      <c r="E53" s="11" t="s">
        <v>284</v>
      </c>
      <c r="F53" s="14"/>
      <c r="G53" s="37" t="s">
        <v>753</v>
      </c>
    </row>
    <row r="54" spans="1:7" s="28" customFormat="1" ht="15" customHeight="1" x14ac:dyDescent="0.25">
      <c r="A54" s="41">
        <f t="shared" si="1"/>
        <v>51</v>
      </c>
      <c r="B54" s="13" t="s">
        <v>20</v>
      </c>
      <c r="C54" s="11" t="s">
        <v>100</v>
      </c>
      <c r="D54" s="13">
        <v>310</v>
      </c>
      <c r="E54" s="11" t="s">
        <v>284</v>
      </c>
      <c r="F54" s="14"/>
      <c r="G54" s="37" t="s">
        <v>753</v>
      </c>
    </row>
    <row r="55" spans="1:7" s="28" customFormat="1" ht="15" customHeight="1" x14ac:dyDescent="0.25">
      <c r="A55" s="41">
        <f t="shared" si="1"/>
        <v>52</v>
      </c>
      <c r="B55" s="13" t="s">
        <v>20</v>
      </c>
      <c r="C55" s="11" t="s">
        <v>467</v>
      </c>
      <c r="D55" s="13">
        <v>275</v>
      </c>
      <c r="E55" s="11" t="s">
        <v>284</v>
      </c>
      <c r="F55" s="14"/>
      <c r="G55" s="37" t="s">
        <v>753</v>
      </c>
    </row>
    <row r="56" spans="1:7" s="28" customFormat="1" ht="15" customHeight="1" x14ac:dyDescent="0.25">
      <c r="A56" s="41">
        <f t="shared" si="1"/>
        <v>53</v>
      </c>
      <c r="B56" s="13" t="s">
        <v>20</v>
      </c>
      <c r="C56" s="11" t="s">
        <v>52</v>
      </c>
      <c r="D56" s="13">
        <v>310</v>
      </c>
      <c r="E56" s="11" t="s">
        <v>284</v>
      </c>
      <c r="F56" s="14"/>
      <c r="G56" s="37" t="s">
        <v>753</v>
      </c>
    </row>
    <row r="57" spans="1:7" s="28" customFormat="1" ht="15" customHeight="1" x14ac:dyDescent="0.25">
      <c r="A57" s="41">
        <f t="shared" si="1"/>
        <v>54</v>
      </c>
      <c r="B57" s="132" t="s">
        <v>20</v>
      </c>
      <c r="C57" s="292" t="s">
        <v>30</v>
      </c>
      <c r="D57" s="31">
        <v>470</v>
      </c>
      <c r="E57" s="192" t="s">
        <v>22</v>
      </c>
      <c r="F57" s="132"/>
      <c r="G57" s="34" t="s">
        <v>17</v>
      </c>
    </row>
    <row r="58" spans="1:7" s="28" customFormat="1" ht="15" customHeight="1" x14ac:dyDescent="0.25">
      <c r="A58" s="41">
        <v>55</v>
      </c>
      <c r="B58" s="9" t="s">
        <v>20</v>
      </c>
      <c r="C58" s="8" t="s">
        <v>28</v>
      </c>
      <c r="D58" s="9">
        <v>190</v>
      </c>
      <c r="E58" s="8" t="s">
        <v>22</v>
      </c>
      <c r="F58" s="9"/>
      <c r="G58" s="37" t="s">
        <v>17</v>
      </c>
    </row>
    <row r="59" spans="1:7" s="28" customFormat="1" ht="15" customHeight="1" x14ac:dyDescent="0.25">
      <c r="A59" s="41">
        <f t="shared" si="1"/>
        <v>56</v>
      </c>
      <c r="B59" s="9" t="s">
        <v>20</v>
      </c>
      <c r="C59" s="8" t="s">
        <v>31</v>
      </c>
      <c r="D59" s="13">
        <v>200</v>
      </c>
      <c r="E59" s="8" t="s">
        <v>22</v>
      </c>
      <c r="F59" s="9"/>
      <c r="G59" s="37" t="s">
        <v>17</v>
      </c>
    </row>
    <row r="60" spans="1:7" s="28" customFormat="1" ht="15" customHeight="1" x14ac:dyDescent="0.25">
      <c r="A60" s="41">
        <f t="shared" si="1"/>
        <v>57</v>
      </c>
      <c r="B60" s="9" t="s">
        <v>20</v>
      </c>
      <c r="C60" s="8" t="s">
        <v>305</v>
      </c>
      <c r="D60" s="13">
        <v>120</v>
      </c>
      <c r="E60" s="8" t="s">
        <v>22</v>
      </c>
      <c r="F60" s="9"/>
      <c r="G60" s="37" t="s">
        <v>17</v>
      </c>
    </row>
    <row r="61" spans="1:7" s="28" customFormat="1" ht="15" customHeight="1" x14ac:dyDescent="0.25">
      <c r="A61" s="41">
        <f t="shared" si="1"/>
        <v>58</v>
      </c>
      <c r="B61" s="9" t="s">
        <v>20</v>
      </c>
      <c r="C61" s="8" t="s">
        <v>29</v>
      </c>
      <c r="D61" s="9">
        <v>80</v>
      </c>
      <c r="E61" s="8" t="s">
        <v>22</v>
      </c>
      <c r="F61" s="9"/>
      <c r="G61" s="37" t="s">
        <v>17</v>
      </c>
    </row>
    <row r="62" spans="1:7" s="28" customFormat="1" ht="15" customHeight="1" x14ac:dyDescent="0.25">
      <c r="A62" s="41">
        <v>59</v>
      </c>
      <c r="B62" s="9" t="s">
        <v>20</v>
      </c>
      <c r="C62" s="8" t="s">
        <v>445</v>
      </c>
      <c r="D62" s="9">
        <v>115</v>
      </c>
      <c r="E62" s="8" t="s">
        <v>284</v>
      </c>
      <c r="F62" s="9"/>
      <c r="G62" s="37" t="s">
        <v>17</v>
      </c>
    </row>
    <row r="63" spans="1:7" s="28" customFormat="1" ht="15" customHeight="1" x14ac:dyDescent="0.25">
      <c r="A63" s="41">
        <f t="shared" si="1"/>
        <v>60</v>
      </c>
      <c r="B63" s="9" t="s">
        <v>20</v>
      </c>
      <c r="C63" s="22" t="s">
        <v>444</v>
      </c>
      <c r="D63" s="13">
        <v>300</v>
      </c>
      <c r="E63" s="8" t="s">
        <v>284</v>
      </c>
      <c r="F63" s="9"/>
      <c r="G63" s="37" t="s">
        <v>17</v>
      </c>
    </row>
    <row r="64" spans="1:7" s="28" customFormat="1" ht="15" customHeight="1" x14ac:dyDescent="0.25">
      <c r="A64" s="41">
        <v>61</v>
      </c>
      <c r="B64" s="9" t="s">
        <v>113</v>
      </c>
      <c r="C64" s="8" t="s">
        <v>27</v>
      </c>
      <c r="D64" s="9">
        <v>410</v>
      </c>
      <c r="E64" s="8" t="s">
        <v>284</v>
      </c>
      <c r="F64" s="9"/>
      <c r="G64" s="37" t="s">
        <v>17</v>
      </c>
    </row>
    <row r="65" spans="1:7" s="28" customFormat="1" ht="15" customHeight="1" x14ac:dyDescent="0.25">
      <c r="A65" s="41">
        <v>62</v>
      </c>
      <c r="B65" s="9" t="s">
        <v>20</v>
      </c>
      <c r="C65" s="8" t="s">
        <v>34</v>
      </c>
      <c r="D65" s="9">
        <v>190</v>
      </c>
      <c r="E65" s="8" t="s">
        <v>284</v>
      </c>
      <c r="F65" s="9"/>
      <c r="G65" s="37" t="s">
        <v>17</v>
      </c>
    </row>
    <row r="66" spans="1:7" s="28" customFormat="1" ht="15" customHeight="1" x14ac:dyDescent="0.25">
      <c r="A66" s="41">
        <v>63</v>
      </c>
      <c r="B66" s="9" t="s">
        <v>20</v>
      </c>
      <c r="C66" s="8" t="s">
        <v>40</v>
      </c>
      <c r="D66" s="9">
        <v>50</v>
      </c>
      <c r="E66" s="8" t="s">
        <v>284</v>
      </c>
      <c r="F66" s="9"/>
      <c r="G66" s="37" t="s">
        <v>17</v>
      </c>
    </row>
    <row r="67" spans="1:7" s="28" customFormat="1" ht="15" customHeight="1" x14ac:dyDescent="0.25">
      <c r="A67" s="41">
        <f t="shared" si="1"/>
        <v>64</v>
      </c>
      <c r="B67" s="13" t="s">
        <v>20</v>
      </c>
      <c r="C67" s="22" t="s">
        <v>21</v>
      </c>
      <c r="D67" s="9">
        <v>440</v>
      </c>
      <c r="E67" s="8" t="s">
        <v>22</v>
      </c>
      <c r="F67" s="8"/>
      <c r="G67" s="37" t="s">
        <v>17</v>
      </c>
    </row>
    <row r="68" spans="1:7" s="28" customFormat="1" ht="15" customHeight="1" x14ac:dyDescent="0.25">
      <c r="A68" s="41">
        <f t="shared" si="1"/>
        <v>65</v>
      </c>
      <c r="B68" s="13" t="s">
        <v>20</v>
      </c>
      <c r="C68" s="8" t="s">
        <v>33</v>
      </c>
      <c r="D68" s="9">
        <v>230</v>
      </c>
      <c r="E68" s="8" t="s">
        <v>284</v>
      </c>
      <c r="F68" s="8"/>
      <c r="G68" s="37" t="s">
        <v>17</v>
      </c>
    </row>
    <row r="69" spans="1:7" s="287" customFormat="1" ht="15" customHeight="1" x14ac:dyDescent="0.25">
      <c r="A69" s="304">
        <f t="shared" si="1"/>
        <v>66</v>
      </c>
      <c r="B69" s="26" t="s">
        <v>20</v>
      </c>
      <c r="C69" s="22" t="s">
        <v>1147</v>
      </c>
      <c r="D69" s="23">
        <v>1230</v>
      </c>
      <c r="E69" s="22" t="s">
        <v>22</v>
      </c>
      <c r="F69" s="22"/>
      <c r="G69" s="302" t="s">
        <v>17</v>
      </c>
    </row>
    <row r="70" spans="1:7" s="287" customFormat="1" ht="15" customHeight="1" x14ac:dyDescent="0.25">
      <c r="A70" s="304">
        <f t="shared" si="1"/>
        <v>67</v>
      </c>
      <c r="B70" s="26" t="s">
        <v>20</v>
      </c>
      <c r="C70" s="285" t="s">
        <v>448</v>
      </c>
      <c r="D70" s="23">
        <v>370</v>
      </c>
      <c r="E70" s="22" t="s">
        <v>22</v>
      </c>
      <c r="F70" s="22"/>
      <c r="G70" s="302" t="s">
        <v>17</v>
      </c>
    </row>
    <row r="71" spans="1:7" s="287" customFormat="1" ht="15" customHeight="1" x14ac:dyDescent="0.25">
      <c r="A71" s="304">
        <f t="shared" si="1"/>
        <v>68</v>
      </c>
      <c r="B71" s="26" t="s">
        <v>20</v>
      </c>
      <c r="C71" s="285" t="s">
        <v>448</v>
      </c>
      <c r="D71" s="23">
        <v>900</v>
      </c>
      <c r="E71" s="22" t="s">
        <v>284</v>
      </c>
      <c r="F71" s="22"/>
      <c r="G71" s="302" t="s">
        <v>17</v>
      </c>
    </row>
    <row r="72" spans="1:7" s="28" customFormat="1" ht="15" customHeight="1" x14ac:dyDescent="0.25">
      <c r="A72" s="41">
        <v>69</v>
      </c>
      <c r="B72" s="13" t="s">
        <v>20</v>
      </c>
      <c r="C72" s="18" t="s">
        <v>449</v>
      </c>
      <c r="D72" s="9">
        <v>220</v>
      </c>
      <c r="E72" s="8" t="s">
        <v>284</v>
      </c>
      <c r="F72" s="8"/>
      <c r="G72" s="37" t="s">
        <v>17</v>
      </c>
    </row>
    <row r="73" spans="1:7" s="28" customFormat="1" ht="15" customHeight="1" x14ac:dyDescent="0.25">
      <c r="A73" s="41">
        <f t="shared" si="1"/>
        <v>70</v>
      </c>
      <c r="B73" s="13" t="s">
        <v>20</v>
      </c>
      <c r="C73" s="18" t="s">
        <v>450</v>
      </c>
      <c r="D73" s="9">
        <v>80</v>
      </c>
      <c r="E73" s="8" t="s">
        <v>284</v>
      </c>
      <c r="F73" s="8" t="s">
        <v>285</v>
      </c>
      <c r="G73" s="37" t="s">
        <v>17</v>
      </c>
    </row>
    <row r="74" spans="1:7" s="28" customFormat="1" ht="15" customHeight="1" x14ac:dyDescent="0.25">
      <c r="A74" s="41">
        <f t="shared" si="1"/>
        <v>71</v>
      </c>
      <c r="B74" s="13" t="s">
        <v>20</v>
      </c>
      <c r="C74" s="18" t="s">
        <v>451</v>
      </c>
      <c r="D74" s="9">
        <v>210</v>
      </c>
      <c r="E74" s="8" t="s">
        <v>284</v>
      </c>
      <c r="F74" s="8"/>
      <c r="G74" s="37" t="s">
        <v>17</v>
      </c>
    </row>
    <row r="75" spans="1:7" s="28" customFormat="1" ht="15" customHeight="1" x14ac:dyDescent="0.25">
      <c r="A75" s="41">
        <f t="shared" si="1"/>
        <v>72</v>
      </c>
      <c r="B75" s="13" t="s">
        <v>20</v>
      </c>
      <c r="C75" s="18" t="s">
        <v>452</v>
      </c>
      <c r="D75" s="9">
        <v>200</v>
      </c>
      <c r="E75" s="8" t="s">
        <v>284</v>
      </c>
      <c r="F75" s="8"/>
      <c r="G75" s="37" t="s">
        <v>17</v>
      </c>
    </row>
    <row r="76" spans="1:7" s="28" customFormat="1" ht="15" customHeight="1" x14ac:dyDescent="0.25">
      <c r="A76" s="41">
        <f t="shared" ref="A76:A97" si="2">A75+1</f>
        <v>73</v>
      </c>
      <c r="B76" s="13" t="s">
        <v>20</v>
      </c>
      <c r="C76" s="18" t="s">
        <v>453</v>
      </c>
      <c r="D76" s="9">
        <v>250</v>
      </c>
      <c r="E76" s="8" t="s">
        <v>284</v>
      </c>
      <c r="F76" s="8" t="s">
        <v>285</v>
      </c>
      <c r="G76" s="37" t="s">
        <v>17</v>
      </c>
    </row>
    <row r="77" spans="1:7" s="28" customFormat="1" ht="15" customHeight="1" x14ac:dyDescent="0.25">
      <c r="A77" s="41">
        <f t="shared" si="2"/>
        <v>74</v>
      </c>
      <c r="B77" s="13" t="s">
        <v>20</v>
      </c>
      <c r="C77" s="18" t="s">
        <v>454</v>
      </c>
      <c r="D77" s="9">
        <v>200</v>
      </c>
      <c r="E77" s="8" t="s">
        <v>284</v>
      </c>
      <c r="F77" s="8" t="s">
        <v>595</v>
      </c>
      <c r="G77" s="37" t="s">
        <v>17</v>
      </c>
    </row>
    <row r="78" spans="1:7" s="28" customFormat="1" ht="15" customHeight="1" x14ac:dyDescent="0.25">
      <c r="A78" s="41">
        <f t="shared" si="2"/>
        <v>75</v>
      </c>
      <c r="B78" s="13" t="s">
        <v>20</v>
      </c>
      <c r="C78" s="18" t="s">
        <v>49</v>
      </c>
      <c r="D78" s="9">
        <v>160</v>
      </c>
      <c r="E78" s="8" t="s">
        <v>284</v>
      </c>
      <c r="F78" s="8"/>
      <c r="G78" s="37" t="s">
        <v>17</v>
      </c>
    </row>
    <row r="79" spans="1:7" s="28" customFormat="1" ht="15" customHeight="1" x14ac:dyDescent="0.25">
      <c r="A79" s="41">
        <v>76</v>
      </c>
      <c r="B79" s="13" t="s">
        <v>20</v>
      </c>
      <c r="C79" s="18" t="s">
        <v>455</v>
      </c>
      <c r="D79" s="9">
        <v>110</v>
      </c>
      <c r="E79" s="8" t="s">
        <v>284</v>
      </c>
      <c r="F79" s="8"/>
      <c r="G79" s="37" t="s">
        <v>17</v>
      </c>
    </row>
    <row r="80" spans="1:7" s="28" customFormat="1" ht="15" customHeight="1" x14ac:dyDescent="0.25">
      <c r="A80" s="41">
        <f t="shared" si="2"/>
        <v>77</v>
      </c>
      <c r="B80" s="13" t="s">
        <v>20</v>
      </c>
      <c r="C80" s="18" t="s">
        <v>456</v>
      </c>
      <c r="D80" s="9">
        <v>100</v>
      </c>
      <c r="E80" s="8" t="s">
        <v>284</v>
      </c>
      <c r="F80" s="8" t="s">
        <v>285</v>
      </c>
      <c r="G80" s="37" t="s">
        <v>17</v>
      </c>
    </row>
    <row r="81" spans="1:7" s="28" customFormat="1" ht="15" customHeight="1" x14ac:dyDescent="0.25">
      <c r="A81" s="41">
        <f t="shared" si="2"/>
        <v>78</v>
      </c>
      <c r="B81" s="13" t="s">
        <v>20</v>
      </c>
      <c r="C81" s="18" t="s">
        <v>54</v>
      </c>
      <c r="D81" s="9">
        <v>120</v>
      </c>
      <c r="E81" s="8" t="s">
        <v>284</v>
      </c>
      <c r="F81" s="8" t="s">
        <v>285</v>
      </c>
      <c r="G81" s="37" t="s">
        <v>17</v>
      </c>
    </row>
    <row r="82" spans="1:7" s="28" customFormat="1" ht="15" customHeight="1" x14ac:dyDescent="0.25">
      <c r="A82" s="41">
        <f t="shared" si="2"/>
        <v>79</v>
      </c>
      <c r="B82" s="13" t="s">
        <v>20</v>
      </c>
      <c r="C82" s="18" t="s">
        <v>457</v>
      </c>
      <c r="D82" s="9">
        <v>100</v>
      </c>
      <c r="E82" s="8" t="s">
        <v>284</v>
      </c>
      <c r="F82" s="8" t="s">
        <v>285</v>
      </c>
      <c r="G82" s="37" t="s">
        <v>17</v>
      </c>
    </row>
    <row r="83" spans="1:7" s="28" customFormat="1" ht="15" customHeight="1" x14ac:dyDescent="0.25">
      <c r="A83" s="41">
        <f t="shared" si="2"/>
        <v>80</v>
      </c>
      <c r="B83" s="13" t="s">
        <v>39</v>
      </c>
      <c r="C83" s="285" t="s">
        <v>645</v>
      </c>
      <c r="D83" s="9">
        <v>6620</v>
      </c>
      <c r="E83" s="8" t="s">
        <v>284</v>
      </c>
      <c r="F83" s="8"/>
      <c r="G83" s="37" t="s">
        <v>17</v>
      </c>
    </row>
    <row r="84" spans="1:7" s="28" customFormat="1" ht="15" customHeight="1" x14ac:dyDescent="0.25">
      <c r="A84" s="41">
        <f t="shared" si="2"/>
        <v>81</v>
      </c>
      <c r="B84" s="13" t="s">
        <v>20</v>
      </c>
      <c r="C84" s="18" t="s">
        <v>306</v>
      </c>
      <c r="D84" s="9">
        <v>210</v>
      </c>
      <c r="E84" s="8" t="s">
        <v>284</v>
      </c>
      <c r="F84" s="8"/>
      <c r="G84" s="37" t="s">
        <v>17</v>
      </c>
    </row>
    <row r="85" spans="1:7" s="28" customFormat="1" ht="15" customHeight="1" x14ac:dyDescent="0.25">
      <c r="A85" s="41">
        <v>82</v>
      </c>
      <c r="B85" s="13" t="s">
        <v>47</v>
      </c>
      <c r="C85" s="18" t="s">
        <v>55</v>
      </c>
      <c r="D85" s="9">
        <v>100</v>
      </c>
      <c r="E85" s="8" t="s">
        <v>284</v>
      </c>
      <c r="F85" s="8"/>
      <c r="G85" s="37" t="s">
        <v>17</v>
      </c>
    </row>
    <row r="86" spans="1:7" s="28" customFormat="1" ht="15" customHeight="1" x14ac:dyDescent="0.25">
      <c r="A86" s="41">
        <f t="shared" si="2"/>
        <v>83</v>
      </c>
      <c r="B86" s="13" t="s">
        <v>20</v>
      </c>
      <c r="C86" s="18" t="s">
        <v>56</v>
      </c>
      <c r="D86" s="9">
        <v>240</v>
      </c>
      <c r="E86" s="8" t="s">
        <v>284</v>
      </c>
      <c r="F86" s="8"/>
      <c r="G86" s="37" t="s">
        <v>17</v>
      </c>
    </row>
    <row r="87" spans="1:7" s="28" customFormat="1" ht="15" customHeight="1" x14ac:dyDescent="0.25">
      <c r="A87" s="41">
        <v>84</v>
      </c>
      <c r="B87" s="13" t="s">
        <v>20</v>
      </c>
      <c r="C87" s="18">
        <v>1</v>
      </c>
      <c r="D87" s="9">
        <v>200</v>
      </c>
      <c r="E87" s="8" t="s">
        <v>284</v>
      </c>
      <c r="F87" s="8"/>
      <c r="G87" s="37" t="s">
        <v>17</v>
      </c>
    </row>
    <row r="88" spans="1:7" s="28" customFormat="1" ht="15" customHeight="1" x14ac:dyDescent="0.25">
      <c r="A88" s="41">
        <f t="shared" si="2"/>
        <v>85</v>
      </c>
      <c r="B88" s="13" t="s">
        <v>20</v>
      </c>
      <c r="C88" s="18">
        <v>2</v>
      </c>
      <c r="D88" s="9">
        <v>200</v>
      </c>
      <c r="E88" s="8" t="s">
        <v>284</v>
      </c>
      <c r="F88" s="8"/>
      <c r="G88" s="37" t="s">
        <v>17</v>
      </c>
    </row>
    <row r="89" spans="1:7" s="28" customFormat="1" ht="15" customHeight="1" x14ac:dyDescent="0.25">
      <c r="A89" s="41">
        <f t="shared" si="2"/>
        <v>86</v>
      </c>
      <c r="B89" s="13" t="s">
        <v>20</v>
      </c>
      <c r="C89" s="18">
        <v>3</v>
      </c>
      <c r="D89" s="9">
        <v>140</v>
      </c>
      <c r="E89" s="8" t="s">
        <v>284</v>
      </c>
      <c r="F89" s="8"/>
      <c r="G89" s="37" t="s">
        <v>17</v>
      </c>
    </row>
    <row r="90" spans="1:7" s="28" customFormat="1" ht="15" customHeight="1" x14ac:dyDescent="0.25">
      <c r="A90" s="41">
        <f t="shared" si="2"/>
        <v>87</v>
      </c>
      <c r="B90" s="13" t="s">
        <v>20</v>
      </c>
      <c r="C90" s="14" t="s">
        <v>458</v>
      </c>
      <c r="D90" s="13">
        <v>350</v>
      </c>
      <c r="E90" s="11" t="s">
        <v>22</v>
      </c>
      <c r="F90" s="11" t="s">
        <v>744</v>
      </c>
      <c r="G90" s="37" t="s">
        <v>17</v>
      </c>
    </row>
    <row r="91" spans="1:7" s="28" customFormat="1" ht="15" customHeight="1" x14ac:dyDescent="0.25">
      <c r="A91" s="41">
        <f t="shared" si="2"/>
        <v>88</v>
      </c>
      <c r="B91" s="13" t="s">
        <v>20</v>
      </c>
      <c r="C91" s="14" t="s">
        <v>50</v>
      </c>
      <c r="D91" s="13">
        <v>190</v>
      </c>
      <c r="E91" s="11" t="s">
        <v>284</v>
      </c>
      <c r="F91" s="14"/>
      <c r="G91" s="37" t="s">
        <v>17</v>
      </c>
    </row>
    <row r="92" spans="1:7" s="28" customFormat="1" ht="15" customHeight="1" x14ac:dyDescent="0.25">
      <c r="A92" s="41">
        <f t="shared" si="2"/>
        <v>89</v>
      </c>
      <c r="B92" s="13" t="s">
        <v>20</v>
      </c>
      <c r="C92" s="14" t="s">
        <v>459</v>
      </c>
      <c r="D92" s="13">
        <v>600</v>
      </c>
      <c r="E92" s="11" t="s">
        <v>284</v>
      </c>
      <c r="F92" s="14"/>
      <c r="G92" s="37" t="s">
        <v>17</v>
      </c>
    </row>
    <row r="93" spans="1:7" s="287" customFormat="1" ht="15" customHeight="1" x14ac:dyDescent="0.25">
      <c r="A93" s="304">
        <v>90</v>
      </c>
      <c r="B93" s="26" t="s">
        <v>57</v>
      </c>
      <c r="C93" s="25" t="s">
        <v>1150</v>
      </c>
      <c r="D93" s="26">
        <v>3300</v>
      </c>
      <c r="E93" s="24" t="s">
        <v>22</v>
      </c>
      <c r="F93" s="25" t="s">
        <v>1202</v>
      </c>
      <c r="G93" s="302" t="s">
        <v>17</v>
      </c>
    </row>
    <row r="94" spans="1:7" s="287" customFormat="1" ht="15" customHeight="1" x14ac:dyDescent="0.25">
      <c r="A94" s="304">
        <v>91</v>
      </c>
      <c r="B94" s="26" t="s">
        <v>20</v>
      </c>
      <c r="C94" s="25" t="s">
        <v>1148</v>
      </c>
      <c r="D94" s="26">
        <v>1125</v>
      </c>
      <c r="E94" s="24" t="s">
        <v>284</v>
      </c>
      <c r="F94" s="25"/>
      <c r="G94" s="302" t="s">
        <v>468</v>
      </c>
    </row>
    <row r="95" spans="1:7" s="28" customFormat="1" ht="15" customHeight="1" x14ac:dyDescent="0.25">
      <c r="A95" s="41">
        <f t="shared" si="2"/>
        <v>92</v>
      </c>
      <c r="B95" s="13" t="s">
        <v>39</v>
      </c>
      <c r="C95" s="293" t="s">
        <v>1149</v>
      </c>
      <c r="D95" s="13">
        <v>1840</v>
      </c>
      <c r="E95" s="11" t="s">
        <v>284</v>
      </c>
      <c r="F95" s="14"/>
      <c r="G95" s="37" t="s">
        <v>468</v>
      </c>
    </row>
    <row r="96" spans="1:7" s="28" customFormat="1" ht="15" customHeight="1" x14ac:dyDescent="0.25">
      <c r="A96" s="41">
        <f t="shared" si="2"/>
        <v>93</v>
      </c>
      <c r="B96" s="13" t="s">
        <v>47</v>
      </c>
      <c r="C96" s="14" t="s">
        <v>460</v>
      </c>
      <c r="D96" s="13">
        <v>60</v>
      </c>
      <c r="E96" s="11" t="s">
        <v>284</v>
      </c>
      <c r="F96" s="14"/>
      <c r="G96" s="37" t="s">
        <v>468</v>
      </c>
    </row>
    <row r="97" spans="1:7" s="28" customFormat="1" ht="15" customHeight="1" thickBot="1" x14ac:dyDescent="0.3">
      <c r="A97" s="41">
        <f t="shared" si="2"/>
        <v>94</v>
      </c>
      <c r="B97" s="13" t="s">
        <v>20</v>
      </c>
      <c r="C97" s="14" t="s">
        <v>461</v>
      </c>
      <c r="D97" s="13">
        <v>900</v>
      </c>
      <c r="E97" s="11" t="s">
        <v>284</v>
      </c>
      <c r="F97" s="14" t="s">
        <v>285</v>
      </c>
      <c r="G97" s="37" t="s">
        <v>468</v>
      </c>
    </row>
    <row r="98" spans="1:7" s="28" customFormat="1" ht="17.25" customHeight="1" thickBot="1" x14ac:dyDescent="0.3">
      <c r="A98" s="364" t="str">
        <f>'ROTA 7 - P. AMBRÓSIO  3ª.5ª.Sb'!A64:C64</f>
        <v>EXTENSÃO TOTAL DAS RUAS (M)</v>
      </c>
      <c r="B98" s="365"/>
      <c r="C98" s="365"/>
      <c r="D98" s="44">
        <f>SUM(D4:D97)</f>
        <v>41380</v>
      </c>
      <c r="E98" s="375"/>
      <c r="F98" s="367"/>
      <c r="G98" s="368"/>
    </row>
    <row r="100" spans="1:7" s="40" customFormat="1" x14ac:dyDescent="0.25">
      <c r="A100" s="85"/>
      <c r="B100" s="40" t="s">
        <v>1070</v>
      </c>
      <c r="D100" s="16"/>
    </row>
    <row r="101" spans="1:7" s="107" customFormat="1" x14ac:dyDescent="0.25">
      <c r="A101" s="106"/>
      <c r="C101" s="107" t="s">
        <v>10</v>
      </c>
      <c r="D101" s="108" t="s">
        <v>14</v>
      </c>
    </row>
    <row r="102" spans="1:7" s="107" customFormat="1" x14ac:dyDescent="0.25">
      <c r="A102" s="106"/>
      <c r="C102" s="204" t="s">
        <v>168</v>
      </c>
      <c r="D102" s="206">
        <f>SUM(D4:D22)</f>
        <v>7592</v>
      </c>
    </row>
    <row r="103" spans="1:7" s="40" customFormat="1" x14ac:dyDescent="0.25">
      <c r="A103" s="85"/>
      <c r="C103" s="40" t="str">
        <f>G23</f>
        <v>FLUMINENSE</v>
      </c>
      <c r="D103" s="116">
        <f>SUM(D23:D50)</f>
        <v>9263</v>
      </c>
    </row>
    <row r="104" spans="1:7" s="40" customFormat="1" x14ac:dyDescent="0.25">
      <c r="A104" s="85"/>
      <c r="C104" t="str">
        <f>G51</f>
        <v>JARDIM SOLEDADE</v>
      </c>
      <c r="D104" s="117">
        <f>SUM(D51:D56)</f>
        <v>1405</v>
      </c>
    </row>
    <row r="105" spans="1:7" s="40" customFormat="1" x14ac:dyDescent="0.25">
      <c r="A105" s="85"/>
      <c r="C105" s="40" t="str">
        <f>G57</f>
        <v>MORRO DOS MILAGRES</v>
      </c>
      <c r="D105" s="116">
        <f>SUM(D57:D93)</f>
        <v>19195</v>
      </c>
    </row>
    <row r="106" spans="1:7" x14ac:dyDescent="0.25">
      <c r="C106" t="str">
        <f>G95</f>
        <v>BOA VISTA</v>
      </c>
      <c r="D106" s="117">
        <f>SUM(D94:D97)</f>
        <v>3925</v>
      </c>
      <c r="E106"/>
    </row>
    <row r="107" spans="1:7" x14ac:dyDescent="0.25">
      <c r="D107" s="339">
        <f>SUM(D102:D106)</f>
        <v>41380</v>
      </c>
      <c r="E107"/>
    </row>
    <row r="108" spans="1:7" x14ac:dyDescent="0.25">
      <c r="D108" s="117"/>
      <c r="E108"/>
    </row>
    <row r="109" spans="1:7" x14ac:dyDescent="0.25">
      <c r="D109" s="117"/>
      <c r="E109"/>
    </row>
    <row r="110" spans="1:7" x14ac:dyDescent="0.25">
      <c r="D110" s="16"/>
      <c r="E110"/>
    </row>
  </sheetData>
  <mergeCells count="4">
    <mergeCell ref="A98:C98"/>
    <mergeCell ref="E98:G98"/>
    <mergeCell ref="A1:G1"/>
    <mergeCell ref="A2:G2"/>
  </mergeCells>
  <printOptions horizontalCentered="1"/>
  <pageMargins left="0.23622047244094491" right="0.23622047244094491" top="0.78740157480314965" bottom="0.39370078740157483" header="0.31496062992125984" footer="0.31496062992125984"/>
  <pageSetup paperSize="9" scale="74" fitToHeight="8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G73"/>
  <sheetViews>
    <sheetView view="pageBreakPreview" topLeftCell="A49" zoomScaleSheetLayoutView="100" workbookViewId="0">
      <selection activeCell="C30" sqref="C30"/>
    </sheetView>
  </sheetViews>
  <sheetFormatPr defaultRowHeight="15" x14ac:dyDescent="0.25"/>
  <cols>
    <col min="1" max="1" width="5.7109375" style="16" customWidth="1"/>
    <col min="2" max="2" width="5.7109375" customWidth="1"/>
    <col min="3" max="3" width="48.7109375" customWidth="1"/>
    <col min="4" max="4" width="9.7109375" style="16" customWidth="1"/>
    <col min="5" max="5" width="15.7109375" customWidth="1"/>
    <col min="6" max="6" width="21.7109375" customWidth="1"/>
    <col min="7" max="7" width="17.5703125" style="1" customWidth="1"/>
    <col min="257" max="257" width="6.7109375" customWidth="1"/>
    <col min="258" max="258" width="33.7109375" customWidth="1"/>
    <col min="259" max="259" width="11.7109375" customWidth="1"/>
    <col min="260" max="260" width="8.7109375" customWidth="1"/>
    <col min="261" max="261" width="17.7109375" customWidth="1"/>
    <col min="262" max="263" width="7.7109375" customWidth="1"/>
    <col min="513" max="513" width="6.7109375" customWidth="1"/>
    <col min="514" max="514" width="33.7109375" customWidth="1"/>
    <col min="515" max="515" width="11.7109375" customWidth="1"/>
    <col min="516" max="516" width="8.7109375" customWidth="1"/>
    <col min="517" max="517" width="17.7109375" customWidth="1"/>
    <col min="518" max="519" width="7.7109375" customWidth="1"/>
    <col min="769" max="769" width="6.7109375" customWidth="1"/>
    <col min="770" max="770" width="33.7109375" customWidth="1"/>
    <col min="771" max="771" width="11.7109375" customWidth="1"/>
    <col min="772" max="772" width="8.7109375" customWidth="1"/>
    <col min="773" max="773" width="17.7109375" customWidth="1"/>
    <col min="774" max="775" width="7.7109375" customWidth="1"/>
    <col min="1025" max="1025" width="6.7109375" customWidth="1"/>
    <col min="1026" max="1026" width="33.7109375" customWidth="1"/>
    <col min="1027" max="1027" width="11.7109375" customWidth="1"/>
    <col min="1028" max="1028" width="8.7109375" customWidth="1"/>
    <col min="1029" max="1029" width="17.7109375" customWidth="1"/>
    <col min="1030" max="1031" width="7.7109375" customWidth="1"/>
    <col min="1281" max="1281" width="6.7109375" customWidth="1"/>
    <col min="1282" max="1282" width="33.7109375" customWidth="1"/>
    <col min="1283" max="1283" width="11.7109375" customWidth="1"/>
    <col min="1284" max="1284" width="8.7109375" customWidth="1"/>
    <col min="1285" max="1285" width="17.7109375" customWidth="1"/>
    <col min="1286" max="1287" width="7.7109375" customWidth="1"/>
    <col min="1537" max="1537" width="6.7109375" customWidth="1"/>
    <col min="1538" max="1538" width="33.7109375" customWidth="1"/>
    <col min="1539" max="1539" width="11.7109375" customWidth="1"/>
    <col min="1540" max="1540" width="8.7109375" customWidth="1"/>
    <col min="1541" max="1541" width="17.7109375" customWidth="1"/>
    <col min="1542" max="1543" width="7.7109375" customWidth="1"/>
    <col min="1793" max="1793" width="6.7109375" customWidth="1"/>
    <col min="1794" max="1794" width="33.7109375" customWidth="1"/>
    <col min="1795" max="1795" width="11.7109375" customWidth="1"/>
    <col min="1796" max="1796" width="8.7109375" customWidth="1"/>
    <col min="1797" max="1797" width="17.7109375" customWidth="1"/>
    <col min="1798" max="1799" width="7.7109375" customWidth="1"/>
    <col min="2049" max="2049" width="6.7109375" customWidth="1"/>
    <col min="2050" max="2050" width="33.7109375" customWidth="1"/>
    <col min="2051" max="2051" width="11.7109375" customWidth="1"/>
    <col min="2052" max="2052" width="8.7109375" customWidth="1"/>
    <col min="2053" max="2053" width="17.7109375" customWidth="1"/>
    <col min="2054" max="2055" width="7.7109375" customWidth="1"/>
    <col min="2305" max="2305" width="6.7109375" customWidth="1"/>
    <col min="2306" max="2306" width="33.7109375" customWidth="1"/>
    <col min="2307" max="2307" width="11.7109375" customWidth="1"/>
    <col min="2308" max="2308" width="8.7109375" customWidth="1"/>
    <col min="2309" max="2309" width="17.7109375" customWidth="1"/>
    <col min="2310" max="2311" width="7.7109375" customWidth="1"/>
    <col min="2561" max="2561" width="6.7109375" customWidth="1"/>
    <col min="2562" max="2562" width="33.7109375" customWidth="1"/>
    <col min="2563" max="2563" width="11.7109375" customWidth="1"/>
    <col min="2564" max="2564" width="8.7109375" customWidth="1"/>
    <col min="2565" max="2565" width="17.7109375" customWidth="1"/>
    <col min="2566" max="2567" width="7.7109375" customWidth="1"/>
    <col min="2817" max="2817" width="6.7109375" customWidth="1"/>
    <col min="2818" max="2818" width="33.7109375" customWidth="1"/>
    <col min="2819" max="2819" width="11.7109375" customWidth="1"/>
    <col min="2820" max="2820" width="8.7109375" customWidth="1"/>
    <col min="2821" max="2821" width="17.7109375" customWidth="1"/>
    <col min="2822" max="2823" width="7.7109375" customWidth="1"/>
    <col min="3073" max="3073" width="6.7109375" customWidth="1"/>
    <col min="3074" max="3074" width="33.7109375" customWidth="1"/>
    <col min="3075" max="3075" width="11.7109375" customWidth="1"/>
    <col min="3076" max="3076" width="8.7109375" customWidth="1"/>
    <col min="3077" max="3077" width="17.7109375" customWidth="1"/>
    <col min="3078" max="3079" width="7.7109375" customWidth="1"/>
    <col min="3329" max="3329" width="6.7109375" customWidth="1"/>
    <col min="3330" max="3330" width="33.7109375" customWidth="1"/>
    <col min="3331" max="3331" width="11.7109375" customWidth="1"/>
    <col min="3332" max="3332" width="8.7109375" customWidth="1"/>
    <col min="3333" max="3333" width="17.7109375" customWidth="1"/>
    <col min="3334" max="3335" width="7.7109375" customWidth="1"/>
    <col min="3585" max="3585" width="6.7109375" customWidth="1"/>
    <col min="3586" max="3586" width="33.7109375" customWidth="1"/>
    <col min="3587" max="3587" width="11.7109375" customWidth="1"/>
    <col min="3588" max="3588" width="8.7109375" customWidth="1"/>
    <col min="3589" max="3589" width="17.7109375" customWidth="1"/>
    <col min="3590" max="3591" width="7.7109375" customWidth="1"/>
    <col min="3841" max="3841" width="6.7109375" customWidth="1"/>
    <col min="3842" max="3842" width="33.7109375" customWidth="1"/>
    <col min="3843" max="3843" width="11.7109375" customWidth="1"/>
    <col min="3844" max="3844" width="8.7109375" customWidth="1"/>
    <col min="3845" max="3845" width="17.7109375" customWidth="1"/>
    <col min="3846" max="3847" width="7.7109375" customWidth="1"/>
    <col min="4097" max="4097" width="6.7109375" customWidth="1"/>
    <col min="4098" max="4098" width="33.7109375" customWidth="1"/>
    <col min="4099" max="4099" width="11.7109375" customWidth="1"/>
    <col min="4100" max="4100" width="8.7109375" customWidth="1"/>
    <col min="4101" max="4101" width="17.7109375" customWidth="1"/>
    <col min="4102" max="4103" width="7.7109375" customWidth="1"/>
    <col min="4353" max="4353" width="6.7109375" customWidth="1"/>
    <col min="4354" max="4354" width="33.7109375" customWidth="1"/>
    <col min="4355" max="4355" width="11.7109375" customWidth="1"/>
    <col min="4356" max="4356" width="8.7109375" customWidth="1"/>
    <col min="4357" max="4357" width="17.7109375" customWidth="1"/>
    <col min="4358" max="4359" width="7.7109375" customWidth="1"/>
    <col min="4609" max="4609" width="6.7109375" customWidth="1"/>
    <col min="4610" max="4610" width="33.7109375" customWidth="1"/>
    <col min="4611" max="4611" width="11.7109375" customWidth="1"/>
    <col min="4612" max="4612" width="8.7109375" customWidth="1"/>
    <col min="4613" max="4613" width="17.7109375" customWidth="1"/>
    <col min="4614" max="4615" width="7.7109375" customWidth="1"/>
    <col min="4865" max="4865" width="6.7109375" customWidth="1"/>
    <col min="4866" max="4866" width="33.7109375" customWidth="1"/>
    <col min="4867" max="4867" width="11.7109375" customWidth="1"/>
    <col min="4868" max="4868" width="8.7109375" customWidth="1"/>
    <col min="4869" max="4869" width="17.7109375" customWidth="1"/>
    <col min="4870" max="4871" width="7.7109375" customWidth="1"/>
    <col min="5121" max="5121" width="6.7109375" customWidth="1"/>
    <col min="5122" max="5122" width="33.7109375" customWidth="1"/>
    <col min="5123" max="5123" width="11.7109375" customWidth="1"/>
    <col min="5124" max="5124" width="8.7109375" customWidth="1"/>
    <col min="5125" max="5125" width="17.7109375" customWidth="1"/>
    <col min="5126" max="5127" width="7.7109375" customWidth="1"/>
    <col min="5377" max="5377" width="6.7109375" customWidth="1"/>
    <col min="5378" max="5378" width="33.7109375" customWidth="1"/>
    <col min="5379" max="5379" width="11.7109375" customWidth="1"/>
    <col min="5380" max="5380" width="8.7109375" customWidth="1"/>
    <col min="5381" max="5381" width="17.7109375" customWidth="1"/>
    <col min="5382" max="5383" width="7.7109375" customWidth="1"/>
    <col min="5633" max="5633" width="6.7109375" customWidth="1"/>
    <col min="5634" max="5634" width="33.7109375" customWidth="1"/>
    <col min="5635" max="5635" width="11.7109375" customWidth="1"/>
    <col min="5636" max="5636" width="8.7109375" customWidth="1"/>
    <col min="5637" max="5637" width="17.7109375" customWidth="1"/>
    <col min="5638" max="5639" width="7.7109375" customWidth="1"/>
    <col min="5889" max="5889" width="6.7109375" customWidth="1"/>
    <col min="5890" max="5890" width="33.7109375" customWidth="1"/>
    <col min="5891" max="5891" width="11.7109375" customWidth="1"/>
    <col min="5892" max="5892" width="8.7109375" customWidth="1"/>
    <col min="5893" max="5893" width="17.7109375" customWidth="1"/>
    <col min="5894" max="5895" width="7.7109375" customWidth="1"/>
    <col min="6145" max="6145" width="6.7109375" customWidth="1"/>
    <col min="6146" max="6146" width="33.7109375" customWidth="1"/>
    <col min="6147" max="6147" width="11.7109375" customWidth="1"/>
    <col min="6148" max="6148" width="8.7109375" customWidth="1"/>
    <col min="6149" max="6149" width="17.7109375" customWidth="1"/>
    <col min="6150" max="6151" width="7.7109375" customWidth="1"/>
    <col min="6401" max="6401" width="6.7109375" customWidth="1"/>
    <col min="6402" max="6402" width="33.7109375" customWidth="1"/>
    <col min="6403" max="6403" width="11.7109375" customWidth="1"/>
    <col min="6404" max="6404" width="8.7109375" customWidth="1"/>
    <col min="6405" max="6405" width="17.7109375" customWidth="1"/>
    <col min="6406" max="6407" width="7.7109375" customWidth="1"/>
    <col min="6657" max="6657" width="6.7109375" customWidth="1"/>
    <col min="6658" max="6658" width="33.7109375" customWidth="1"/>
    <col min="6659" max="6659" width="11.7109375" customWidth="1"/>
    <col min="6660" max="6660" width="8.7109375" customWidth="1"/>
    <col min="6661" max="6661" width="17.7109375" customWidth="1"/>
    <col min="6662" max="6663" width="7.7109375" customWidth="1"/>
    <col min="6913" max="6913" width="6.7109375" customWidth="1"/>
    <col min="6914" max="6914" width="33.7109375" customWidth="1"/>
    <col min="6915" max="6915" width="11.7109375" customWidth="1"/>
    <col min="6916" max="6916" width="8.7109375" customWidth="1"/>
    <col min="6917" max="6917" width="17.7109375" customWidth="1"/>
    <col min="6918" max="6919" width="7.7109375" customWidth="1"/>
    <col min="7169" max="7169" width="6.7109375" customWidth="1"/>
    <col min="7170" max="7170" width="33.7109375" customWidth="1"/>
    <col min="7171" max="7171" width="11.7109375" customWidth="1"/>
    <col min="7172" max="7172" width="8.7109375" customWidth="1"/>
    <col min="7173" max="7173" width="17.7109375" customWidth="1"/>
    <col min="7174" max="7175" width="7.7109375" customWidth="1"/>
    <col min="7425" max="7425" width="6.7109375" customWidth="1"/>
    <col min="7426" max="7426" width="33.7109375" customWidth="1"/>
    <col min="7427" max="7427" width="11.7109375" customWidth="1"/>
    <col min="7428" max="7428" width="8.7109375" customWidth="1"/>
    <col min="7429" max="7429" width="17.7109375" customWidth="1"/>
    <col min="7430" max="7431" width="7.7109375" customWidth="1"/>
    <col min="7681" max="7681" width="6.7109375" customWidth="1"/>
    <col min="7682" max="7682" width="33.7109375" customWidth="1"/>
    <col min="7683" max="7683" width="11.7109375" customWidth="1"/>
    <col min="7684" max="7684" width="8.7109375" customWidth="1"/>
    <col min="7685" max="7685" width="17.7109375" customWidth="1"/>
    <col min="7686" max="7687" width="7.7109375" customWidth="1"/>
    <col min="7937" max="7937" width="6.7109375" customWidth="1"/>
    <col min="7938" max="7938" width="33.7109375" customWidth="1"/>
    <col min="7939" max="7939" width="11.7109375" customWidth="1"/>
    <col min="7940" max="7940" width="8.7109375" customWidth="1"/>
    <col min="7941" max="7941" width="17.7109375" customWidth="1"/>
    <col min="7942" max="7943" width="7.7109375" customWidth="1"/>
    <col min="8193" max="8193" width="6.7109375" customWidth="1"/>
    <col min="8194" max="8194" width="33.7109375" customWidth="1"/>
    <col min="8195" max="8195" width="11.7109375" customWidth="1"/>
    <col min="8196" max="8196" width="8.7109375" customWidth="1"/>
    <col min="8197" max="8197" width="17.7109375" customWidth="1"/>
    <col min="8198" max="8199" width="7.7109375" customWidth="1"/>
    <col min="8449" max="8449" width="6.7109375" customWidth="1"/>
    <col min="8450" max="8450" width="33.7109375" customWidth="1"/>
    <col min="8451" max="8451" width="11.7109375" customWidth="1"/>
    <col min="8452" max="8452" width="8.7109375" customWidth="1"/>
    <col min="8453" max="8453" width="17.7109375" customWidth="1"/>
    <col min="8454" max="8455" width="7.7109375" customWidth="1"/>
    <col min="8705" max="8705" width="6.7109375" customWidth="1"/>
    <col min="8706" max="8706" width="33.7109375" customWidth="1"/>
    <col min="8707" max="8707" width="11.7109375" customWidth="1"/>
    <col min="8708" max="8708" width="8.7109375" customWidth="1"/>
    <col min="8709" max="8709" width="17.7109375" customWidth="1"/>
    <col min="8710" max="8711" width="7.7109375" customWidth="1"/>
    <col min="8961" max="8961" width="6.7109375" customWidth="1"/>
    <col min="8962" max="8962" width="33.7109375" customWidth="1"/>
    <col min="8963" max="8963" width="11.7109375" customWidth="1"/>
    <col min="8964" max="8964" width="8.7109375" customWidth="1"/>
    <col min="8965" max="8965" width="17.7109375" customWidth="1"/>
    <col min="8966" max="8967" width="7.7109375" customWidth="1"/>
    <col min="9217" max="9217" width="6.7109375" customWidth="1"/>
    <col min="9218" max="9218" width="33.7109375" customWidth="1"/>
    <col min="9219" max="9219" width="11.7109375" customWidth="1"/>
    <col min="9220" max="9220" width="8.7109375" customWidth="1"/>
    <col min="9221" max="9221" width="17.7109375" customWidth="1"/>
    <col min="9222" max="9223" width="7.7109375" customWidth="1"/>
    <col min="9473" max="9473" width="6.7109375" customWidth="1"/>
    <col min="9474" max="9474" width="33.7109375" customWidth="1"/>
    <col min="9475" max="9475" width="11.7109375" customWidth="1"/>
    <col min="9476" max="9476" width="8.7109375" customWidth="1"/>
    <col min="9477" max="9477" width="17.7109375" customWidth="1"/>
    <col min="9478" max="9479" width="7.7109375" customWidth="1"/>
    <col min="9729" max="9729" width="6.7109375" customWidth="1"/>
    <col min="9730" max="9730" width="33.7109375" customWidth="1"/>
    <col min="9731" max="9731" width="11.7109375" customWidth="1"/>
    <col min="9732" max="9732" width="8.7109375" customWidth="1"/>
    <col min="9733" max="9733" width="17.7109375" customWidth="1"/>
    <col min="9734" max="9735" width="7.7109375" customWidth="1"/>
    <col min="9985" max="9985" width="6.7109375" customWidth="1"/>
    <col min="9986" max="9986" width="33.7109375" customWidth="1"/>
    <col min="9987" max="9987" width="11.7109375" customWidth="1"/>
    <col min="9988" max="9988" width="8.7109375" customWidth="1"/>
    <col min="9989" max="9989" width="17.7109375" customWidth="1"/>
    <col min="9990" max="9991" width="7.7109375" customWidth="1"/>
    <col min="10241" max="10241" width="6.7109375" customWidth="1"/>
    <col min="10242" max="10242" width="33.7109375" customWidth="1"/>
    <col min="10243" max="10243" width="11.7109375" customWidth="1"/>
    <col min="10244" max="10244" width="8.7109375" customWidth="1"/>
    <col min="10245" max="10245" width="17.7109375" customWidth="1"/>
    <col min="10246" max="10247" width="7.7109375" customWidth="1"/>
    <col min="10497" max="10497" width="6.7109375" customWidth="1"/>
    <col min="10498" max="10498" width="33.7109375" customWidth="1"/>
    <col min="10499" max="10499" width="11.7109375" customWidth="1"/>
    <col min="10500" max="10500" width="8.7109375" customWidth="1"/>
    <col min="10501" max="10501" width="17.7109375" customWidth="1"/>
    <col min="10502" max="10503" width="7.7109375" customWidth="1"/>
    <col min="10753" max="10753" width="6.7109375" customWidth="1"/>
    <col min="10754" max="10754" width="33.7109375" customWidth="1"/>
    <col min="10755" max="10755" width="11.7109375" customWidth="1"/>
    <col min="10756" max="10756" width="8.7109375" customWidth="1"/>
    <col min="10757" max="10757" width="17.7109375" customWidth="1"/>
    <col min="10758" max="10759" width="7.7109375" customWidth="1"/>
    <col min="11009" max="11009" width="6.7109375" customWidth="1"/>
    <col min="11010" max="11010" width="33.7109375" customWidth="1"/>
    <col min="11011" max="11011" width="11.7109375" customWidth="1"/>
    <col min="11012" max="11012" width="8.7109375" customWidth="1"/>
    <col min="11013" max="11013" width="17.7109375" customWidth="1"/>
    <col min="11014" max="11015" width="7.7109375" customWidth="1"/>
    <col min="11265" max="11265" width="6.7109375" customWidth="1"/>
    <col min="11266" max="11266" width="33.7109375" customWidth="1"/>
    <col min="11267" max="11267" width="11.7109375" customWidth="1"/>
    <col min="11268" max="11268" width="8.7109375" customWidth="1"/>
    <col min="11269" max="11269" width="17.7109375" customWidth="1"/>
    <col min="11270" max="11271" width="7.7109375" customWidth="1"/>
    <col min="11521" max="11521" width="6.7109375" customWidth="1"/>
    <col min="11522" max="11522" width="33.7109375" customWidth="1"/>
    <col min="11523" max="11523" width="11.7109375" customWidth="1"/>
    <col min="11524" max="11524" width="8.7109375" customWidth="1"/>
    <col min="11525" max="11525" width="17.7109375" customWidth="1"/>
    <col min="11526" max="11527" width="7.7109375" customWidth="1"/>
    <col min="11777" max="11777" width="6.7109375" customWidth="1"/>
    <col min="11778" max="11778" width="33.7109375" customWidth="1"/>
    <col min="11779" max="11779" width="11.7109375" customWidth="1"/>
    <col min="11780" max="11780" width="8.7109375" customWidth="1"/>
    <col min="11781" max="11781" width="17.7109375" customWidth="1"/>
    <col min="11782" max="11783" width="7.7109375" customWidth="1"/>
    <col min="12033" max="12033" width="6.7109375" customWidth="1"/>
    <col min="12034" max="12034" width="33.7109375" customWidth="1"/>
    <col min="12035" max="12035" width="11.7109375" customWidth="1"/>
    <col min="12036" max="12036" width="8.7109375" customWidth="1"/>
    <col min="12037" max="12037" width="17.7109375" customWidth="1"/>
    <col min="12038" max="12039" width="7.7109375" customWidth="1"/>
    <col min="12289" max="12289" width="6.7109375" customWidth="1"/>
    <col min="12290" max="12290" width="33.7109375" customWidth="1"/>
    <col min="12291" max="12291" width="11.7109375" customWidth="1"/>
    <col min="12292" max="12292" width="8.7109375" customWidth="1"/>
    <col min="12293" max="12293" width="17.7109375" customWidth="1"/>
    <col min="12294" max="12295" width="7.7109375" customWidth="1"/>
    <col min="12545" max="12545" width="6.7109375" customWidth="1"/>
    <col min="12546" max="12546" width="33.7109375" customWidth="1"/>
    <col min="12547" max="12547" width="11.7109375" customWidth="1"/>
    <col min="12548" max="12548" width="8.7109375" customWidth="1"/>
    <col min="12549" max="12549" width="17.7109375" customWidth="1"/>
    <col min="12550" max="12551" width="7.7109375" customWidth="1"/>
    <col min="12801" max="12801" width="6.7109375" customWidth="1"/>
    <col min="12802" max="12802" width="33.7109375" customWidth="1"/>
    <col min="12803" max="12803" width="11.7109375" customWidth="1"/>
    <col min="12804" max="12804" width="8.7109375" customWidth="1"/>
    <col min="12805" max="12805" width="17.7109375" customWidth="1"/>
    <col min="12806" max="12807" width="7.7109375" customWidth="1"/>
    <col min="13057" max="13057" width="6.7109375" customWidth="1"/>
    <col min="13058" max="13058" width="33.7109375" customWidth="1"/>
    <col min="13059" max="13059" width="11.7109375" customWidth="1"/>
    <col min="13060" max="13060" width="8.7109375" customWidth="1"/>
    <col min="13061" max="13061" width="17.7109375" customWidth="1"/>
    <col min="13062" max="13063" width="7.7109375" customWidth="1"/>
    <col min="13313" max="13313" width="6.7109375" customWidth="1"/>
    <col min="13314" max="13314" width="33.7109375" customWidth="1"/>
    <col min="13315" max="13315" width="11.7109375" customWidth="1"/>
    <col min="13316" max="13316" width="8.7109375" customWidth="1"/>
    <col min="13317" max="13317" width="17.7109375" customWidth="1"/>
    <col min="13318" max="13319" width="7.7109375" customWidth="1"/>
    <col min="13569" max="13569" width="6.7109375" customWidth="1"/>
    <col min="13570" max="13570" width="33.7109375" customWidth="1"/>
    <col min="13571" max="13571" width="11.7109375" customWidth="1"/>
    <col min="13572" max="13572" width="8.7109375" customWidth="1"/>
    <col min="13573" max="13573" width="17.7109375" customWidth="1"/>
    <col min="13574" max="13575" width="7.7109375" customWidth="1"/>
    <col min="13825" max="13825" width="6.7109375" customWidth="1"/>
    <col min="13826" max="13826" width="33.7109375" customWidth="1"/>
    <col min="13827" max="13827" width="11.7109375" customWidth="1"/>
    <col min="13828" max="13828" width="8.7109375" customWidth="1"/>
    <col min="13829" max="13829" width="17.7109375" customWidth="1"/>
    <col min="13830" max="13831" width="7.7109375" customWidth="1"/>
    <col min="14081" max="14081" width="6.7109375" customWidth="1"/>
    <col min="14082" max="14082" width="33.7109375" customWidth="1"/>
    <col min="14083" max="14083" width="11.7109375" customWidth="1"/>
    <col min="14084" max="14084" width="8.7109375" customWidth="1"/>
    <col min="14085" max="14085" width="17.7109375" customWidth="1"/>
    <col min="14086" max="14087" width="7.7109375" customWidth="1"/>
    <col min="14337" max="14337" width="6.7109375" customWidth="1"/>
    <col min="14338" max="14338" width="33.7109375" customWidth="1"/>
    <col min="14339" max="14339" width="11.7109375" customWidth="1"/>
    <col min="14340" max="14340" width="8.7109375" customWidth="1"/>
    <col min="14341" max="14341" width="17.7109375" customWidth="1"/>
    <col min="14342" max="14343" width="7.7109375" customWidth="1"/>
    <col min="14593" max="14593" width="6.7109375" customWidth="1"/>
    <col min="14594" max="14594" width="33.7109375" customWidth="1"/>
    <col min="14595" max="14595" width="11.7109375" customWidth="1"/>
    <col min="14596" max="14596" width="8.7109375" customWidth="1"/>
    <col min="14597" max="14597" width="17.7109375" customWidth="1"/>
    <col min="14598" max="14599" width="7.7109375" customWidth="1"/>
    <col min="14849" max="14849" width="6.7109375" customWidth="1"/>
    <col min="14850" max="14850" width="33.7109375" customWidth="1"/>
    <col min="14851" max="14851" width="11.7109375" customWidth="1"/>
    <col min="14852" max="14852" width="8.7109375" customWidth="1"/>
    <col min="14853" max="14853" width="17.7109375" customWidth="1"/>
    <col min="14854" max="14855" width="7.7109375" customWidth="1"/>
    <col min="15105" max="15105" width="6.7109375" customWidth="1"/>
    <col min="15106" max="15106" width="33.7109375" customWidth="1"/>
    <col min="15107" max="15107" width="11.7109375" customWidth="1"/>
    <col min="15108" max="15108" width="8.7109375" customWidth="1"/>
    <col min="15109" max="15109" width="17.7109375" customWidth="1"/>
    <col min="15110" max="15111" width="7.7109375" customWidth="1"/>
    <col min="15361" max="15361" width="6.7109375" customWidth="1"/>
    <col min="15362" max="15362" width="33.7109375" customWidth="1"/>
    <col min="15363" max="15363" width="11.7109375" customWidth="1"/>
    <col min="15364" max="15364" width="8.7109375" customWidth="1"/>
    <col min="15365" max="15365" width="17.7109375" customWidth="1"/>
    <col min="15366" max="15367" width="7.7109375" customWidth="1"/>
    <col min="15617" max="15617" width="6.7109375" customWidth="1"/>
    <col min="15618" max="15618" width="33.7109375" customWidth="1"/>
    <col min="15619" max="15619" width="11.7109375" customWidth="1"/>
    <col min="15620" max="15620" width="8.7109375" customWidth="1"/>
    <col min="15621" max="15621" width="17.7109375" customWidth="1"/>
    <col min="15622" max="15623" width="7.7109375" customWidth="1"/>
    <col min="15873" max="15873" width="6.7109375" customWidth="1"/>
    <col min="15874" max="15874" width="33.7109375" customWidth="1"/>
    <col min="15875" max="15875" width="11.7109375" customWidth="1"/>
    <col min="15876" max="15876" width="8.7109375" customWidth="1"/>
    <col min="15877" max="15877" width="17.7109375" customWidth="1"/>
    <col min="15878" max="15879" width="7.7109375" customWidth="1"/>
    <col min="16129" max="16129" width="6.7109375" customWidth="1"/>
    <col min="16130" max="16130" width="33.7109375" customWidth="1"/>
    <col min="16131" max="16131" width="11.7109375" customWidth="1"/>
    <col min="16132" max="16132" width="8.7109375" customWidth="1"/>
    <col min="16133" max="16133" width="17.7109375" customWidth="1"/>
    <col min="16134" max="16135" width="7.7109375" customWidth="1"/>
  </cols>
  <sheetData>
    <row r="1" spans="1:7" s="40" customFormat="1" ht="45" customHeight="1" x14ac:dyDescent="0.25">
      <c r="A1" s="369" t="s">
        <v>1087</v>
      </c>
      <c r="B1" s="370"/>
      <c r="C1" s="370"/>
      <c r="D1" s="370"/>
      <c r="E1" s="370"/>
      <c r="F1" s="370"/>
      <c r="G1" s="371"/>
    </row>
    <row r="2" spans="1:7" s="40" customFormat="1" ht="16.5" customHeight="1" thickBot="1" x14ac:dyDescent="0.3">
      <c r="A2" s="372" t="s">
        <v>1042</v>
      </c>
      <c r="B2" s="373"/>
      <c r="C2" s="373"/>
      <c r="D2" s="373"/>
      <c r="E2" s="373"/>
      <c r="F2" s="373"/>
      <c r="G2" s="374"/>
    </row>
    <row r="3" spans="1:7" s="6" customFormat="1" ht="15" customHeight="1" thickBot="1" x14ac:dyDescent="0.25">
      <c r="A3" s="241" t="s">
        <v>6</v>
      </c>
      <c r="B3" s="246" t="s">
        <v>13</v>
      </c>
      <c r="C3" s="247" t="s">
        <v>7</v>
      </c>
      <c r="D3" s="243" t="s">
        <v>14</v>
      </c>
      <c r="E3" s="247" t="s">
        <v>8</v>
      </c>
      <c r="F3" s="247" t="s">
        <v>9</v>
      </c>
      <c r="G3" s="248" t="s">
        <v>10</v>
      </c>
    </row>
    <row r="4" spans="1:7" s="6" customFormat="1" ht="15" customHeight="1" x14ac:dyDescent="0.2">
      <c r="A4" s="41">
        <v>1</v>
      </c>
      <c r="B4" s="33" t="s">
        <v>20</v>
      </c>
      <c r="C4" s="294" t="s">
        <v>1152</v>
      </c>
      <c r="D4" s="9">
        <v>180</v>
      </c>
      <c r="E4" s="42" t="s">
        <v>284</v>
      </c>
      <c r="F4" s="42"/>
      <c r="G4" s="149" t="s">
        <v>665</v>
      </c>
    </row>
    <row r="5" spans="1:7" s="6" customFormat="1" ht="15" customHeight="1" x14ac:dyDescent="0.2">
      <c r="A5" s="41">
        <v>2</v>
      </c>
      <c r="B5" s="33" t="s">
        <v>20</v>
      </c>
      <c r="C5" s="42" t="s">
        <v>472</v>
      </c>
      <c r="D5" s="9">
        <v>200</v>
      </c>
      <c r="E5" s="42" t="s">
        <v>22</v>
      </c>
      <c r="F5" s="42"/>
      <c r="G5" s="149" t="str">
        <f t="shared" ref="G5:G11" si="0">G4</f>
        <v>PONTA DO AMBRÓSIO</v>
      </c>
    </row>
    <row r="6" spans="1:7" s="6" customFormat="1" ht="15" customHeight="1" x14ac:dyDescent="0.2">
      <c r="A6" s="41">
        <v>3</v>
      </c>
      <c r="B6" s="33" t="s">
        <v>20</v>
      </c>
      <c r="C6" s="22" t="s">
        <v>473</v>
      </c>
      <c r="D6" s="9">
        <v>88</v>
      </c>
      <c r="E6" s="8" t="s">
        <v>22</v>
      </c>
      <c r="F6" s="42" t="s">
        <v>567</v>
      </c>
      <c r="G6" s="149" t="str">
        <f t="shared" si="0"/>
        <v>PONTA DO AMBRÓSIO</v>
      </c>
    </row>
    <row r="7" spans="1:7" s="6" customFormat="1" ht="15" customHeight="1" x14ac:dyDescent="0.2">
      <c r="A7" s="41">
        <v>4</v>
      </c>
      <c r="B7" s="33" t="s">
        <v>20</v>
      </c>
      <c r="C7" s="294" t="s">
        <v>1153</v>
      </c>
      <c r="D7" s="9">
        <v>60</v>
      </c>
      <c r="E7" s="42" t="s">
        <v>284</v>
      </c>
      <c r="F7" s="42"/>
      <c r="G7" s="149" t="str">
        <f t="shared" si="0"/>
        <v>PONTA DO AMBRÓSIO</v>
      </c>
    </row>
    <row r="8" spans="1:7" s="6" customFormat="1" ht="15" customHeight="1" x14ac:dyDescent="0.2">
      <c r="A8" s="41">
        <v>5</v>
      </c>
      <c r="B8" s="33" t="s">
        <v>20</v>
      </c>
      <c r="C8" s="22" t="s">
        <v>1153</v>
      </c>
      <c r="D8" s="9">
        <v>80</v>
      </c>
      <c r="E8" s="8" t="s">
        <v>284</v>
      </c>
      <c r="F8" s="42" t="s">
        <v>592</v>
      </c>
      <c r="G8" s="149" t="str">
        <f t="shared" si="0"/>
        <v>PONTA DO AMBRÓSIO</v>
      </c>
    </row>
    <row r="9" spans="1:7" s="6" customFormat="1" ht="15" customHeight="1" x14ac:dyDescent="0.2">
      <c r="A9" s="41">
        <v>6</v>
      </c>
      <c r="B9" s="33" t="s">
        <v>20</v>
      </c>
      <c r="C9" s="42" t="s">
        <v>649</v>
      </c>
      <c r="D9" s="9">
        <v>1700</v>
      </c>
      <c r="E9" s="42" t="s">
        <v>308</v>
      </c>
      <c r="F9" s="42"/>
      <c r="G9" s="149" t="str">
        <f t="shared" si="0"/>
        <v>PONTA DO AMBRÓSIO</v>
      </c>
    </row>
    <row r="10" spans="1:7" s="6" customFormat="1" ht="15" customHeight="1" x14ac:dyDescent="0.2">
      <c r="A10" s="41">
        <v>7</v>
      </c>
      <c r="B10" s="33" t="s">
        <v>20</v>
      </c>
      <c r="C10" s="42" t="s">
        <v>474</v>
      </c>
      <c r="D10" s="9">
        <v>350</v>
      </c>
      <c r="E10" s="42" t="s">
        <v>22</v>
      </c>
      <c r="F10" s="42"/>
      <c r="G10" s="149" t="str">
        <f t="shared" si="0"/>
        <v>PONTA DO AMBRÓSIO</v>
      </c>
    </row>
    <row r="11" spans="1:7" s="6" customFormat="1" ht="15" customHeight="1" x14ac:dyDescent="0.2">
      <c r="A11" s="41">
        <v>8</v>
      </c>
      <c r="B11" s="33" t="s">
        <v>20</v>
      </c>
      <c r="C11" s="11" t="s">
        <v>475</v>
      </c>
      <c r="D11" s="13">
        <v>425</v>
      </c>
      <c r="E11" s="42" t="s">
        <v>284</v>
      </c>
      <c r="F11" s="42"/>
      <c r="G11" s="149" t="str">
        <f t="shared" si="0"/>
        <v>PONTA DO AMBRÓSIO</v>
      </c>
    </row>
    <row r="12" spans="1:7" s="305" customFormat="1" ht="15" customHeight="1" x14ac:dyDescent="0.2">
      <c r="A12" s="304">
        <v>9</v>
      </c>
      <c r="B12" s="306" t="s">
        <v>20</v>
      </c>
      <c r="C12" s="22" t="s">
        <v>1157</v>
      </c>
      <c r="D12" s="26">
        <v>375</v>
      </c>
      <c r="E12" s="294" t="s">
        <v>22</v>
      </c>
      <c r="F12" s="294"/>
      <c r="G12" s="310" t="s">
        <v>650</v>
      </c>
    </row>
    <row r="13" spans="1:7" s="6" customFormat="1" ht="15" customHeight="1" x14ac:dyDescent="0.2">
      <c r="A13" s="41">
        <v>10</v>
      </c>
      <c r="B13" s="33" t="s">
        <v>20</v>
      </c>
      <c r="C13" s="11" t="s">
        <v>476</v>
      </c>
      <c r="D13" s="13">
        <v>250</v>
      </c>
      <c r="E13" s="42" t="s">
        <v>284</v>
      </c>
      <c r="F13" s="42" t="s">
        <v>592</v>
      </c>
      <c r="G13" s="149" t="s">
        <v>650</v>
      </c>
    </row>
    <row r="14" spans="1:7" s="6" customFormat="1" ht="15" customHeight="1" x14ac:dyDescent="0.2">
      <c r="A14" s="41">
        <v>11</v>
      </c>
      <c r="B14" s="33" t="s">
        <v>20</v>
      </c>
      <c r="C14" s="11" t="s">
        <v>477</v>
      </c>
      <c r="D14" s="13">
        <v>540</v>
      </c>
      <c r="E14" s="42" t="s">
        <v>284</v>
      </c>
      <c r="F14" s="42"/>
      <c r="G14" s="149" t="s">
        <v>650</v>
      </c>
    </row>
    <row r="15" spans="1:7" s="6" customFormat="1" ht="15" customHeight="1" x14ac:dyDescent="0.2">
      <c r="A15" s="41">
        <v>12</v>
      </c>
      <c r="B15" s="33" t="s">
        <v>20</v>
      </c>
      <c r="C15" s="294" t="s">
        <v>473</v>
      </c>
      <c r="D15" s="13">
        <v>350</v>
      </c>
      <c r="E15" s="42" t="s">
        <v>284</v>
      </c>
      <c r="F15" s="42"/>
      <c r="G15" s="149" t="s">
        <v>650</v>
      </c>
    </row>
    <row r="16" spans="1:7" s="6" customFormat="1" ht="15" customHeight="1" x14ac:dyDescent="0.2">
      <c r="A16" s="41">
        <v>13</v>
      </c>
      <c r="B16" s="33" t="s">
        <v>20</v>
      </c>
      <c r="C16" s="11" t="s">
        <v>478</v>
      </c>
      <c r="D16" s="13">
        <v>340</v>
      </c>
      <c r="E16" s="42" t="s">
        <v>284</v>
      </c>
      <c r="F16" s="42"/>
      <c r="G16" s="149" t="s">
        <v>650</v>
      </c>
    </row>
    <row r="17" spans="1:7" s="6" customFormat="1" ht="15" customHeight="1" x14ac:dyDescent="0.2">
      <c r="A17" s="41">
        <v>14</v>
      </c>
      <c r="B17" s="33" t="s">
        <v>20</v>
      </c>
      <c r="C17" s="11" t="s">
        <v>479</v>
      </c>
      <c r="D17" s="13">
        <v>410</v>
      </c>
      <c r="E17" s="42" t="s">
        <v>388</v>
      </c>
      <c r="F17" s="42" t="s">
        <v>567</v>
      </c>
      <c r="G17" s="149" t="s">
        <v>650</v>
      </c>
    </row>
    <row r="18" spans="1:7" s="6" customFormat="1" ht="15" customHeight="1" x14ac:dyDescent="0.2">
      <c r="A18" s="41">
        <v>15</v>
      </c>
      <c r="B18" s="33" t="s">
        <v>84</v>
      </c>
      <c r="C18" s="11" t="s">
        <v>492</v>
      </c>
      <c r="D18" s="13">
        <v>350</v>
      </c>
      <c r="E18" s="42" t="s">
        <v>284</v>
      </c>
      <c r="F18" s="42"/>
      <c r="G18" s="149" t="s">
        <v>650</v>
      </c>
    </row>
    <row r="19" spans="1:7" s="6" customFormat="1" ht="15" customHeight="1" x14ac:dyDescent="0.2">
      <c r="A19" s="41">
        <v>16</v>
      </c>
      <c r="B19" s="33" t="s">
        <v>20</v>
      </c>
      <c r="C19" s="11" t="s">
        <v>480</v>
      </c>
      <c r="D19" s="13">
        <v>370</v>
      </c>
      <c r="E19" s="42" t="s">
        <v>284</v>
      </c>
      <c r="F19" s="42" t="s">
        <v>595</v>
      </c>
      <c r="G19" s="149" t="s">
        <v>650</v>
      </c>
    </row>
    <row r="20" spans="1:7" s="6" customFormat="1" ht="15" customHeight="1" x14ac:dyDescent="0.2">
      <c r="A20" s="41">
        <v>17</v>
      </c>
      <c r="B20" s="33" t="s">
        <v>20</v>
      </c>
      <c r="C20" s="11" t="s">
        <v>651</v>
      </c>
      <c r="D20" s="13">
        <v>450</v>
      </c>
      <c r="E20" s="42" t="s">
        <v>284</v>
      </c>
      <c r="F20" s="42" t="s">
        <v>567</v>
      </c>
      <c r="G20" s="149" t="s">
        <v>650</v>
      </c>
    </row>
    <row r="21" spans="1:7" s="6" customFormat="1" ht="15" customHeight="1" x14ac:dyDescent="0.2">
      <c r="A21" s="41">
        <v>18</v>
      </c>
      <c r="B21" s="33" t="s">
        <v>20</v>
      </c>
      <c r="C21" s="42" t="s">
        <v>481</v>
      </c>
      <c r="D21" s="9">
        <v>150</v>
      </c>
      <c r="E21" s="42" t="s">
        <v>284</v>
      </c>
      <c r="F21" s="42" t="s">
        <v>567</v>
      </c>
      <c r="G21" s="149" t="s">
        <v>650</v>
      </c>
    </row>
    <row r="22" spans="1:7" s="6" customFormat="1" ht="15" customHeight="1" x14ac:dyDescent="0.2">
      <c r="A22" s="7">
        <v>19</v>
      </c>
      <c r="B22" s="33" t="s">
        <v>20</v>
      </c>
      <c r="C22" s="8" t="s">
        <v>482</v>
      </c>
      <c r="D22" s="9">
        <v>220</v>
      </c>
      <c r="E22" s="8" t="s">
        <v>284</v>
      </c>
      <c r="F22" s="8"/>
      <c r="G22" s="149" t="s">
        <v>650</v>
      </c>
    </row>
    <row r="23" spans="1:7" s="6" customFormat="1" ht="15" customHeight="1" x14ac:dyDescent="0.2">
      <c r="A23" s="7">
        <v>20</v>
      </c>
      <c r="B23" s="33" t="s">
        <v>20</v>
      </c>
      <c r="C23" s="22" t="s">
        <v>62</v>
      </c>
      <c r="D23" s="9">
        <v>220</v>
      </c>
      <c r="E23" s="8" t="s">
        <v>284</v>
      </c>
      <c r="F23" s="8"/>
      <c r="G23" s="149" t="s">
        <v>650</v>
      </c>
    </row>
    <row r="24" spans="1:7" s="6" customFormat="1" ht="15" customHeight="1" x14ac:dyDescent="0.2">
      <c r="A24" s="7">
        <v>21</v>
      </c>
      <c r="B24" s="33" t="s">
        <v>20</v>
      </c>
      <c r="C24" s="8" t="s">
        <v>483</v>
      </c>
      <c r="D24" s="9">
        <v>350</v>
      </c>
      <c r="E24" s="8" t="s">
        <v>284</v>
      </c>
      <c r="F24" s="8"/>
      <c r="G24" s="149" t="s">
        <v>650</v>
      </c>
    </row>
    <row r="25" spans="1:7" s="6" customFormat="1" ht="15" customHeight="1" x14ac:dyDescent="0.2">
      <c r="A25" s="7">
        <v>22</v>
      </c>
      <c r="B25" s="33" t="s">
        <v>20</v>
      </c>
      <c r="C25" s="8" t="s">
        <v>484</v>
      </c>
      <c r="D25" s="9">
        <v>300</v>
      </c>
      <c r="E25" s="8" t="s">
        <v>284</v>
      </c>
      <c r="F25" s="8" t="s">
        <v>567</v>
      </c>
      <c r="G25" s="149" t="s">
        <v>650</v>
      </c>
    </row>
    <row r="26" spans="1:7" s="6" customFormat="1" ht="15" customHeight="1" x14ac:dyDescent="0.2">
      <c r="A26" s="7">
        <v>23</v>
      </c>
      <c r="B26" s="33" t="s">
        <v>20</v>
      </c>
      <c r="C26" s="8" t="s">
        <v>485</v>
      </c>
      <c r="D26" s="9">
        <v>225</v>
      </c>
      <c r="E26" s="8" t="s">
        <v>284</v>
      </c>
      <c r="F26" s="45" t="s">
        <v>567</v>
      </c>
      <c r="G26" s="149" t="s">
        <v>650</v>
      </c>
    </row>
    <row r="27" spans="1:7" s="6" customFormat="1" ht="15" customHeight="1" x14ac:dyDescent="0.2">
      <c r="A27" s="7">
        <v>24</v>
      </c>
      <c r="B27" s="33" t="s">
        <v>20</v>
      </c>
      <c r="C27" s="22" t="s">
        <v>486</v>
      </c>
      <c r="D27" s="9">
        <v>425</v>
      </c>
      <c r="E27" s="8" t="s">
        <v>1180</v>
      </c>
      <c r="F27" s="8"/>
      <c r="G27" s="149" t="s">
        <v>650</v>
      </c>
    </row>
    <row r="28" spans="1:7" s="6" customFormat="1" ht="15" customHeight="1" x14ac:dyDescent="0.2">
      <c r="A28" s="7">
        <v>25</v>
      </c>
      <c r="B28" s="33" t="s">
        <v>47</v>
      </c>
      <c r="C28" s="8" t="s">
        <v>487</v>
      </c>
      <c r="D28" s="9">
        <v>150</v>
      </c>
      <c r="E28" s="8" t="s">
        <v>284</v>
      </c>
      <c r="F28" s="8"/>
      <c r="G28" s="149" t="s">
        <v>650</v>
      </c>
    </row>
    <row r="29" spans="1:7" s="6" customFormat="1" ht="15" customHeight="1" x14ac:dyDescent="0.2">
      <c r="A29" s="7">
        <v>26</v>
      </c>
      <c r="B29" s="33" t="s">
        <v>20</v>
      </c>
      <c r="C29" s="22" t="s">
        <v>364</v>
      </c>
      <c r="D29" s="9">
        <v>803</v>
      </c>
      <c r="E29" s="8" t="s">
        <v>1181</v>
      </c>
      <c r="F29" s="8"/>
      <c r="G29" s="149" t="s">
        <v>650</v>
      </c>
    </row>
    <row r="30" spans="1:7" s="305" customFormat="1" ht="15" customHeight="1" x14ac:dyDescent="0.2">
      <c r="A30" s="20">
        <v>27</v>
      </c>
      <c r="B30" s="306" t="s">
        <v>39</v>
      </c>
      <c r="C30" s="311" t="s">
        <v>1179</v>
      </c>
      <c r="D30" s="23">
        <v>1520</v>
      </c>
      <c r="E30" s="22" t="s">
        <v>22</v>
      </c>
      <c r="F30" s="22"/>
      <c r="G30" s="310" t="s">
        <v>650</v>
      </c>
    </row>
    <row r="31" spans="1:7" s="6" customFormat="1" ht="15" customHeight="1" x14ac:dyDescent="0.2">
      <c r="A31" s="7">
        <v>28</v>
      </c>
      <c r="B31" s="33" t="s">
        <v>20</v>
      </c>
      <c r="C31" s="8" t="s">
        <v>46</v>
      </c>
      <c r="D31" s="9">
        <v>560</v>
      </c>
      <c r="E31" s="8" t="s">
        <v>284</v>
      </c>
      <c r="F31" s="8"/>
      <c r="G31" s="149" t="s">
        <v>650</v>
      </c>
    </row>
    <row r="32" spans="1:7" s="6" customFormat="1" ht="15" customHeight="1" x14ac:dyDescent="0.2">
      <c r="A32" s="7">
        <v>29</v>
      </c>
      <c r="B32" s="33" t="s">
        <v>20</v>
      </c>
      <c r="C32" s="8" t="s">
        <v>210</v>
      </c>
      <c r="D32" s="9">
        <v>310</v>
      </c>
      <c r="E32" s="8" t="s">
        <v>284</v>
      </c>
      <c r="F32" s="8"/>
      <c r="G32" s="149" t="s">
        <v>650</v>
      </c>
    </row>
    <row r="33" spans="1:7" s="6" customFormat="1" ht="15" customHeight="1" x14ac:dyDescent="0.2">
      <c r="A33" s="7">
        <v>30</v>
      </c>
      <c r="B33" s="33" t="s">
        <v>20</v>
      </c>
      <c r="C33" s="8" t="s">
        <v>159</v>
      </c>
      <c r="D33" s="9">
        <v>570</v>
      </c>
      <c r="E33" s="8" t="s">
        <v>284</v>
      </c>
      <c r="F33" s="8"/>
      <c r="G33" s="149" t="s">
        <v>650</v>
      </c>
    </row>
    <row r="34" spans="1:7" s="6" customFormat="1" ht="15" customHeight="1" x14ac:dyDescent="0.2">
      <c r="A34" s="7">
        <v>31</v>
      </c>
      <c r="B34" s="33" t="s">
        <v>20</v>
      </c>
      <c r="C34" s="8" t="s">
        <v>652</v>
      </c>
      <c r="D34" s="9">
        <v>590</v>
      </c>
      <c r="E34" s="8" t="s">
        <v>284</v>
      </c>
      <c r="F34" s="8"/>
      <c r="G34" s="149" t="s">
        <v>650</v>
      </c>
    </row>
    <row r="35" spans="1:7" s="305" customFormat="1" ht="15" customHeight="1" x14ac:dyDescent="0.2">
      <c r="A35" s="20">
        <v>33</v>
      </c>
      <c r="B35" s="306" t="s">
        <v>39</v>
      </c>
      <c r="C35" s="22" t="s">
        <v>1156</v>
      </c>
      <c r="D35" s="23">
        <v>1890</v>
      </c>
      <c r="E35" s="22" t="s">
        <v>22</v>
      </c>
      <c r="F35" s="22"/>
      <c r="G35" s="310" t="s">
        <v>650</v>
      </c>
    </row>
    <row r="36" spans="1:7" s="6" customFormat="1" ht="15" customHeight="1" x14ac:dyDescent="0.2">
      <c r="A36" s="7">
        <v>34</v>
      </c>
      <c r="B36" s="33" t="s">
        <v>47</v>
      </c>
      <c r="C36" s="8" t="s">
        <v>488</v>
      </c>
      <c r="D36" s="9">
        <v>40</v>
      </c>
      <c r="E36" s="8" t="s">
        <v>284</v>
      </c>
      <c r="F36" s="8"/>
      <c r="G36" s="149" t="s">
        <v>650</v>
      </c>
    </row>
    <row r="37" spans="1:7" s="6" customFormat="1" ht="15" customHeight="1" x14ac:dyDescent="0.2">
      <c r="A37" s="7">
        <v>35</v>
      </c>
      <c r="B37" s="33" t="s">
        <v>20</v>
      </c>
      <c r="C37" s="8" t="s">
        <v>489</v>
      </c>
      <c r="D37" s="9">
        <v>220</v>
      </c>
      <c r="E37" s="8" t="s">
        <v>284</v>
      </c>
      <c r="F37" s="8"/>
      <c r="G37" s="149" t="s">
        <v>650</v>
      </c>
    </row>
    <row r="38" spans="1:7" s="6" customFormat="1" ht="15" customHeight="1" x14ac:dyDescent="0.2">
      <c r="A38" s="7">
        <v>36</v>
      </c>
      <c r="B38" s="33" t="s">
        <v>20</v>
      </c>
      <c r="C38" s="22" t="s">
        <v>419</v>
      </c>
      <c r="D38" s="9">
        <v>190</v>
      </c>
      <c r="E38" s="8" t="s">
        <v>284</v>
      </c>
      <c r="F38" s="8"/>
      <c r="G38" s="149" t="s">
        <v>650</v>
      </c>
    </row>
    <row r="39" spans="1:7" s="6" customFormat="1" ht="15" customHeight="1" x14ac:dyDescent="0.2">
      <c r="A39" s="7">
        <v>37</v>
      </c>
      <c r="B39" s="33" t="s">
        <v>47</v>
      </c>
      <c r="C39" s="22" t="s">
        <v>419</v>
      </c>
      <c r="D39" s="9">
        <v>160</v>
      </c>
      <c r="E39" s="8" t="s">
        <v>284</v>
      </c>
      <c r="F39" s="8"/>
      <c r="G39" s="149" t="s">
        <v>650</v>
      </c>
    </row>
    <row r="40" spans="1:7" s="6" customFormat="1" ht="15" customHeight="1" x14ac:dyDescent="0.2">
      <c r="A40" s="7">
        <v>38</v>
      </c>
      <c r="B40" s="61" t="s">
        <v>39</v>
      </c>
      <c r="C40" s="295" t="s">
        <v>1155</v>
      </c>
      <c r="D40" s="13">
        <v>1570</v>
      </c>
      <c r="E40" s="66" t="s">
        <v>924</v>
      </c>
      <c r="F40" s="66"/>
      <c r="G40" s="127" t="s">
        <v>401</v>
      </c>
    </row>
    <row r="41" spans="1:7" s="6" customFormat="1" ht="15" customHeight="1" x14ac:dyDescent="0.2">
      <c r="A41" s="7">
        <v>39</v>
      </c>
      <c r="B41" s="61" t="s">
        <v>84</v>
      </c>
      <c r="C41" s="66" t="s">
        <v>82</v>
      </c>
      <c r="D41" s="13">
        <v>40</v>
      </c>
      <c r="E41" s="66" t="s">
        <v>284</v>
      </c>
      <c r="F41" s="66" t="s">
        <v>595</v>
      </c>
      <c r="G41" s="127" t="s">
        <v>401</v>
      </c>
    </row>
    <row r="42" spans="1:7" s="6" customFormat="1" ht="15" customHeight="1" x14ac:dyDescent="0.2">
      <c r="A42" s="7">
        <v>40</v>
      </c>
      <c r="B42" s="61" t="s">
        <v>84</v>
      </c>
      <c r="C42" s="66" t="s">
        <v>352</v>
      </c>
      <c r="D42" s="13">
        <v>50</v>
      </c>
      <c r="E42" s="66" t="s">
        <v>284</v>
      </c>
      <c r="F42" s="66" t="s">
        <v>285</v>
      </c>
      <c r="G42" s="127" t="s">
        <v>401</v>
      </c>
    </row>
    <row r="43" spans="1:7" s="6" customFormat="1" ht="15" customHeight="1" x14ac:dyDescent="0.2">
      <c r="A43" s="7">
        <v>41</v>
      </c>
      <c r="B43" s="61" t="s">
        <v>84</v>
      </c>
      <c r="C43" s="11" t="s">
        <v>353</v>
      </c>
      <c r="D43" s="13">
        <v>50</v>
      </c>
      <c r="E43" s="66" t="s">
        <v>284</v>
      </c>
      <c r="F43" s="66" t="s">
        <v>285</v>
      </c>
      <c r="G43" s="127" t="s">
        <v>401</v>
      </c>
    </row>
    <row r="44" spans="1:7" s="6" customFormat="1" ht="15" customHeight="1" x14ac:dyDescent="0.2">
      <c r="A44" s="7">
        <v>42</v>
      </c>
      <c r="B44" s="61" t="s">
        <v>84</v>
      </c>
      <c r="C44" s="66" t="s">
        <v>354</v>
      </c>
      <c r="D44" s="13">
        <v>75</v>
      </c>
      <c r="E44" s="66" t="s">
        <v>284</v>
      </c>
      <c r="F44" s="66"/>
      <c r="G44" s="127" t="s">
        <v>401</v>
      </c>
    </row>
    <row r="45" spans="1:7" s="6" customFormat="1" ht="15" customHeight="1" x14ac:dyDescent="0.2">
      <c r="A45" s="7">
        <v>43</v>
      </c>
      <c r="B45" s="61" t="s">
        <v>84</v>
      </c>
      <c r="C45" s="11" t="s">
        <v>355</v>
      </c>
      <c r="D45" s="13">
        <v>70</v>
      </c>
      <c r="E45" s="66" t="s">
        <v>284</v>
      </c>
      <c r="F45" s="66"/>
      <c r="G45" s="127" t="s">
        <v>401</v>
      </c>
    </row>
    <row r="46" spans="1:7" s="6" customFormat="1" ht="15" customHeight="1" x14ac:dyDescent="0.2">
      <c r="A46" s="7">
        <v>44</v>
      </c>
      <c r="B46" s="61" t="s">
        <v>84</v>
      </c>
      <c r="C46" s="11" t="s">
        <v>356</v>
      </c>
      <c r="D46" s="13">
        <v>45</v>
      </c>
      <c r="E46" s="66" t="s">
        <v>284</v>
      </c>
      <c r="F46" s="66" t="s">
        <v>285</v>
      </c>
      <c r="G46" s="127" t="s">
        <v>401</v>
      </c>
    </row>
    <row r="47" spans="1:7" s="6" customFormat="1" ht="15" customHeight="1" x14ac:dyDescent="0.2">
      <c r="A47" s="7">
        <v>45</v>
      </c>
      <c r="B47" s="61" t="s">
        <v>84</v>
      </c>
      <c r="C47" s="66" t="s">
        <v>91</v>
      </c>
      <c r="D47" s="13">
        <v>80</v>
      </c>
      <c r="E47" s="66" t="s">
        <v>284</v>
      </c>
      <c r="F47" s="66" t="s">
        <v>285</v>
      </c>
      <c r="G47" s="127" t="s">
        <v>401</v>
      </c>
    </row>
    <row r="48" spans="1:7" s="6" customFormat="1" ht="15" customHeight="1" x14ac:dyDescent="0.2">
      <c r="A48" s="7">
        <v>46</v>
      </c>
      <c r="B48" s="61" t="s">
        <v>84</v>
      </c>
      <c r="C48" s="66" t="s">
        <v>357</v>
      </c>
      <c r="D48" s="13">
        <v>90</v>
      </c>
      <c r="E48" s="66" t="s">
        <v>284</v>
      </c>
      <c r="F48" s="66" t="s">
        <v>285</v>
      </c>
      <c r="G48" s="127" t="s">
        <v>401</v>
      </c>
    </row>
    <row r="49" spans="1:7" s="6" customFormat="1" ht="15" customHeight="1" x14ac:dyDescent="0.2">
      <c r="A49" s="7">
        <v>47</v>
      </c>
      <c r="B49" s="61" t="s">
        <v>84</v>
      </c>
      <c r="C49" s="11" t="s">
        <v>358</v>
      </c>
      <c r="D49" s="13">
        <v>40</v>
      </c>
      <c r="E49" s="66" t="s">
        <v>284</v>
      </c>
      <c r="F49" s="66"/>
      <c r="G49" s="127" t="s">
        <v>401</v>
      </c>
    </row>
    <row r="50" spans="1:7" s="6" customFormat="1" ht="15" customHeight="1" x14ac:dyDescent="0.2">
      <c r="A50" s="7">
        <v>48</v>
      </c>
      <c r="B50" s="61" t="s">
        <v>84</v>
      </c>
      <c r="C50" s="11" t="s">
        <v>146</v>
      </c>
      <c r="D50" s="13">
        <v>195</v>
      </c>
      <c r="E50" s="66" t="s">
        <v>284</v>
      </c>
      <c r="F50" s="66"/>
      <c r="G50" s="127" t="s">
        <v>401</v>
      </c>
    </row>
    <row r="51" spans="1:7" s="6" customFormat="1" ht="15" customHeight="1" x14ac:dyDescent="0.2">
      <c r="A51" s="7">
        <v>49</v>
      </c>
      <c r="B51" s="61" t="s">
        <v>84</v>
      </c>
      <c r="C51" s="11" t="s">
        <v>360</v>
      </c>
      <c r="D51" s="13">
        <v>140</v>
      </c>
      <c r="E51" s="66" t="s">
        <v>284</v>
      </c>
      <c r="F51" s="66" t="s">
        <v>285</v>
      </c>
      <c r="G51" s="127" t="s">
        <v>401</v>
      </c>
    </row>
    <row r="52" spans="1:7" s="6" customFormat="1" ht="15" customHeight="1" x14ac:dyDescent="0.2">
      <c r="A52" s="7">
        <v>50</v>
      </c>
      <c r="B52" s="61" t="s">
        <v>84</v>
      </c>
      <c r="C52" s="11" t="s">
        <v>359</v>
      </c>
      <c r="D52" s="13">
        <v>250</v>
      </c>
      <c r="E52" s="66" t="s">
        <v>284</v>
      </c>
      <c r="F52" s="66" t="s">
        <v>595</v>
      </c>
      <c r="G52" s="127" t="s">
        <v>401</v>
      </c>
    </row>
    <row r="53" spans="1:7" s="6" customFormat="1" ht="15" customHeight="1" x14ac:dyDescent="0.2">
      <c r="A53" s="7">
        <v>51</v>
      </c>
      <c r="B53" s="61" t="s">
        <v>84</v>
      </c>
      <c r="C53" s="11" t="s">
        <v>361</v>
      </c>
      <c r="D53" s="13">
        <v>120</v>
      </c>
      <c r="E53" s="66" t="s">
        <v>284</v>
      </c>
      <c r="F53" s="66" t="s">
        <v>285</v>
      </c>
      <c r="G53" s="127" t="s">
        <v>401</v>
      </c>
    </row>
    <row r="54" spans="1:7" s="6" customFormat="1" ht="15" customHeight="1" x14ac:dyDescent="0.2">
      <c r="A54" s="7">
        <v>52</v>
      </c>
      <c r="B54" s="61" t="s">
        <v>84</v>
      </c>
      <c r="C54" s="11" t="s">
        <v>362</v>
      </c>
      <c r="D54" s="13">
        <v>150</v>
      </c>
      <c r="E54" s="66" t="s">
        <v>284</v>
      </c>
      <c r="F54" s="66"/>
      <c r="G54" s="127" t="s">
        <v>401</v>
      </c>
    </row>
    <row r="55" spans="1:7" s="6" customFormat="1" ht="15" customHeight="1" x14ac:dyDescent="0.2">
      <c r="A55" s="7">
        <v>53</v>
      </c>
      <c r="B55" s="61" t="s">
        <v>84</v>
      </c>
      <c r="C55" s="66" t="s">
        <v>363</v>
      </c>
      <c r="D55" s="13">
        <v>160</v>
      </c>
      <c r="E55" s="66" t="s">
        <v>284</v>
      </c>
      <c r="F55" s="66" t="s">
        <v>285</v>
      </c>
      <c r="G55" s="127" t="s">
        <v>401</v>
      </c>
    </row>
    <row r="56" spans="1:7" s="305" customFormat="1" ht="15" customHeight="1" x14ac:dyDescent="0.2">
      <c r="A56" s="20">
        <v>54</v>
      </c>
      <c r="B56" s="307" t="s">
        <v>84</v>
      </c>
      <c r="C56" s="24" t="s">
        <v>1154</v>
      </c>
      <c r="D56" s="26">
        <v>640</v>
      </c>
      <c r="E56" s="312" t="s">
        <v>284</v>
      </c>
      <c r="F56" s="313"/>
      <c r="G56" s="314" t="s">
        <v>401</v>
      </c>
    </row>
    <row r="57" spans="1:7" s="6" customFormat="1" ht="15" customHeight="1" x14ac:dyDescent="0.2">
      <c r="A57" s="7">
        <v>55</v>
      </c>
      <c r="B57" s="61" t="s">
        <v>84</v>
      </c>
      <c r="C57" s="11" t="s">
        <v>195</v>
      </c>
      <c r="D57" s="13">
        <v>610</v>
      </c>
      <c r="E57" s="66" t="s">
        <v>284</v>
      </c>
      <c r="F57" s="66" t="s">
        <v>595</v>
      </c>
      <c r="G57" s="127" t="s">
        <v>401</v>
      </c>
    </row>
    <row r="58" spans="1:7" s="6" customFormat="1" ht="15" customHeight="1" x14ac:dyDescent="0.2">
      <c r="A58" s="7">
        <v>56</v>
      </c>
      <c r="B58" s="61" t="s">
        <v>84</v>
      </c>
      <c r="C58" s="11" t="s">
        <v>365</v>
      </c>
      <c r="D58" s="13">
        <v>140</v>
      </c>
      <c r="E58" s="66" t="s">
        <v>284</v>
      </c>
      <c r="F58" s="66"/>
      <c r="G58" s="127" t="s">
        <v>401</v>
      </c>
    </row>
    <row r="59" spans="1:7" s="6" customFormat="1" ht="15" customHeight="1" x14ac:dyDescent="0.2">
      <c r="A59" s="7">
        <v>57</v>
      </c>
      <c r="B59" s="61" t="s">
        <v>84</v>
      </c>
      <c r="C59" s="11" t="s">
        <v>366</v>
      </c>
      <c r="D59" s="13">
        <v>210</v>
      </c>
      <c r="E59" s="66" t="s">
        <v>284</v>
      </c>
      <c r="F59" s="66"/>
      <c r="G59" s="127" t="s">
        <v>401</v>
      </c>
    </row>
    <row r="60" spans="1:7" s="6" customFormat="1" ht="15" customHeight="1" x14ac:dyDescent="0.2">
      <c r="A60" s="7">
        <v>58</v>
      </c>
      <c r="B60" s="61" t="s">
        <v>84</v>
      </c>
      <c r="C60" s="11" t="s">
        <v>367</v>
      </c>
      <c r="D60" s="13">
        <v>170</v>
      </c>
      <c r="E60" s="66" t="s">
        <v>284</v>
      </c>
      <c r="F60" s="66"/>
      <c r="G60" s="127" t="s">
        <v>401</v>
      </c>
    </row>
    <row r="61" spans="1:7" s="6" customFormat="1" ht="15" customHeight="1" x14ac:dyDescent="0.2">
      <c r="A61" s="7">
        <v>59</v>
      </c>
      <c r="B61" s="61" t="s">
        <v>84</v>
      </c>
      <c r="C61" s="11" t="s">
        <v>368</v>
      </c>
      <c r="D61" s="13">
        <v>140</v>
      </c>
      <c r="E61" s="66" t="s">
        <v>284</v>
      </c>
      <c r="F61" s="66" t="s">
        <v>285</v>
      </c>
      <c r="G61" s="127" t="s">
        <v>401</v>
      </c>
    </row>
    <row r="62" spans="1:7" s="6" customFormat="1" ht="15" customHeight="1" x14ac:dyDescent="0.2">
      <c r="A62" s="7">
        <v>60</v>
      </c>
      <c r="B62" s="61" t="s">
        <v>47</v>
      </c>
      <c r="C62" s="66" t="s">
        <v>441</v>
      </c>
      <c r="D62" s="13">
        <v>120</v>
      </c>
      <c r="E62" s="66" t="s">
        <v>284</v>
      </c>
      <c r="F62" s="66" t="s">
        <v>285</v>
      </c>
      <c r="G62" s="127" t="s">
        <v>401</v>
      </c>
    </row>
    <row r="63" spans="1:7" s="6" customFormat="1" ht="15" customHeight="1" thickBot="1" x14ac:dyDescent="0.25">
      <c r="A63" s="47">
        <v>61</v>
      </c>
      <c r="B63" s="68" t="s">
        <v>47</v>
      </c>
      <c r="C63" s="65" t="s">
        <v>369</v>
      </c>
      <c r="D63" s="64">
        <v>140</v>
      </c>
      <c r="E63" s="97" t="s">
        <v>284</v>
      </c>
      <c r="F63" s="97" t="s">
        <v>285</v>
      </c>
      <c r="G63" s="128" t="s">
        <v>401</v>
      </c>
    </row>
    <row r="64" spans="1:7" s="6" customFormat="1" ht="15" customHeight="1" thickBot="1" x14ac:dyDescent="0.25">
      <c r="A64" s="364" t="str">
        <f>'ROTA 8 - COLINAS  2ª.4ª.6ª'!A79:C79</f>
        <v>EXTENSÃO TOTAL DAS RUAS (M)</v>
      </c>
      <c r="B64" s="365"/>
      <c r="C64" s="365"/>
      <c r="D64" s="44">
        <f>SUM(D4:D63)</f>
        <v>20706</v>
      </c>
      <c r="E64" s="367"/>
      <c r="F64" s="367"/>
      <c r="G64" s="368"/>
    </row>
    <row r="67" spans="1:4" x14ac:dyDescent="0.25">
      <c r="A67" s="85"/>
      <c r="B67" s="40" t="s">
        <v>1070</v>
      </c>
      <c r="C67" s="40"/>
    </row>
    <row r="68" spans="1:4" x14ac:dyDescent="0.25">
      <c r="A68" s="106"/>
      <c r="B68" s="107"/>
      <c r="C68" s="107" t="s">
        <v>10</v>
      </c>
      <c r="D68" s="108" t="s">
        <v>14</v>
      </c>
    </row>
    <row r="69" spans="1:4" x14ac:dyDescent="0.25">
      <c r="A69" s="85"/>
      <c r="B69" s="40"/>
      <c r="C69" s="40" t="s">
        <v>665</v>
      </c>
      <c r="D69" s="109">
        <f>SUM(D4:D11)</f>
        <v>3083</v>
      </c>
    </row>
    <row r="70" spans="1:4" x14ac:dyDescent="0.25">
      <c r="A70" s="85"/>
      <c r="B70" s="40"/>
      <c r="C70" s="40" t="str">
        <f>G12</f>
        <v>VINHATEIRO</v>
      </c>
      <c r="D70" s="109">
        <f>SUM(D12:D39)</f>
        <v>12328</v>
      </c>
    </row>
    <row r="71" spans="1:4" x14ac:dyDescent="0.25">
      <c r="A71"/>
      <c r="C71" t="str">
        <f>G40</f>
        <v>JD PRIMAVERA</v>
      </c>
      <c r="D71" s="109">
        <f>SUM(D40:D63)</f>
        <v>5295</v>
      </c>
    </row>
    <row r="72" spans="1:4" x14ac:dyDescent="0.25">
      <c r="A72"/>
      <c r="D72" s="115">
        <f>SUM(D69:D71)</f>
        <v>20706</v>
      </c>
    </row>
    <row r="73" spans="1:4" x14ac:dyDescent="0.25">
      <c r="A73"/>
      <c r="D73" s="115"/>
    </row>
  </sheetData>
  <mergeCells count="4">
    <mergeCell ref="A64:C64"/>
    <mergeCell ref="E64:G64"/>
    <mergeCell ref="A1:G1"/>
    <mergeCell ref="A2:G2"/>
  </mergeCells>
  <printOptions horizontalCentered="1"/>
  <pageMargins left="0.23622047244094491" right="0.23622047244094491" top="0.78740157480314965" bottom="0.39370078740157483" header="0.31496062992125984" footer="0.31496062992125984"/>
  <pageSetup paperSize="9" scale="79" fitToHeight="5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89"/>
  <sheetViews>
    <sheetView view="pageBreakPreview" zoomScaleNormal="145" zoomScaleSheetLayoutView="100" workbookViewId="0">
      <selection activeCell="F8" sqref="F8"/>
    </sheetView>
  </sheetViews>
  <sheetFormatPr defaultRowHeight="15" x14ac:dyDescent="0.25"/>
  <cols>
    <col min="1" max="1" width="5.7109375" style="16" customWidth="1"/>
    <col min="2" max="2" width="5.7109375" style="40" customWidth="1"/>
    <col min="3" max="3" width="48.7109375" style="40" customWidth="1"/>
    <col min="4" max="4" width="9.7109375" style="16" customWidth="1"/>
    <col min="5" max="5" width="13.7109375" style="40" customWidth="1"/>
    <col min="6" max="6" width="21.7109375" style="40" customWidth="1"/>
    <col min="7" max="7" width="13.7109375" style="16" customWidth="1"/>
    <col min="8" max="256" width="9.140625" style="40"/>
    <col min="257" max="257" width="6.7109375" style="40" customWidth="1"/>
    <col min="258" max="258" width="33.7109375" style="40" customWidth="1"/>
    <col min="259" max="259" width="11.7109375" style="40" customWidth="1"/>
    <col min="260" max="260" width="8.7109375" style="40" customWidth="1"/>
    <col min="261" max="261" width="17.7109375" style="40" customWidth="1"/>
    <col min="262" max="263" width="7.7109375" style="40" customWidth="1"/>
    <col min="264" max="512" width="9.140625" style="40"/>
    <col min="513" max="513" width="6.7109375" style="40" customWidth="1"/>
    <col min="514" max="514" width="33.7109375" style="40" customWidth="1"/>
    <col min="515" max="515" width="11.7109375" style="40" customWidth="1"/>
    <col min="516" max="516" width="8.7109375" style="40" customWidth="1"/>
    <col min="517" max="517" width="17.7109375" style="40" customWidth="1"/>
    <col min="518" max="519" width="7.7109375" style="40" customWidth="1"/>
    <col min="520" max="768" width="9.140625" style="40"/>
    <col min="769" max="769" width="6.7109375" style="40" customWidth="1"/>
    <col min="770" max="770" width="33.7109375" style="40" customWidth="1"/>
    <col min="771" max="771" width="11.7109375" style="40" customWidth="1"/>
    <col min="772" max="772" width="8.7109375" style="40" customWidth="1"/>
    <col min="773" max="773" width="17.7109375" style="40" customWidth="1"/>
    <col min="774" max="775" width="7.7109375" style="40" customWidth="1"/>
    <col min="776" max="1024" width="9.140625" style="40"/>
    <col min="1025" max="1025" width="6.7109375" style="40" customWidth="1"/>
    <col min="1026" max="1026" width="33.7109375" style="40" customWidth="1"/>
    <col min="1027" max="1027" width="11.7109375" style="40" customWidth="1"/>
    <col min="1028" max="1028" width="8.7109375" style="40" customWidth="1"/>
    <col min="1029" max="1029" width="17.7109375" style="40" customWidth="1"/>
    <col min="1030" max="1031" width="7.7109375" style="40" customWidth="1"/>
    <col min="1032" max="1280" width="9.140625" style="40"/>
    <col min="1281" max="1281" width="6.7109375" style="40" customWidth="1"/>
    <col min="1282" max="1282" width="33.7109375" style="40" customWidth="1"/>
    <col min="1283" max="1283" width="11.7109375" style="40" customWidth="1"/>
    <col min="1284" max="1284" width="8.7109375" style="40" customWidth="1"/>
    <col min="1285" max="1285" width="17.7109375" style="40" customWidth="1"/>
    <col min="1286" max="1287" width="7.7109375" style="40" customWidth="1"/>
    <col min="1288" max="1536" width="9.140625" style="40"/>
    <col min="1537" max="1537" width="6.7109375" style="40" customWidth="1"/>
    <col min="1538" max="1538" width="33.7109375" style="40" customWidth="1"/>
    <col min="1539" max="1539" width="11.7109375" style="40" customWidth="1"/>
    <col min="1540" max="1540" width="8.7109375" style="40" customWidth="1"/>
    <col min="1541" max="1541" width="17.7109375" style="40" customWidth="1"/>
    <col min="1542" max="1543" width="7.7109375" style="40" customWidth="1"/>
    <col min="1544" max="1792" width="9.140625" style="40"/>
    <col min="1793" max="1793" width="6.7109375" style="40" customWidth="1"/>
    <col min="1794" max="1794" width="33.7109375" style="40" customWidth="1"/>
    <col min="1795" max="1795" width="11.7109375" style="40" customWidth="1"/>
    <col min="1796" max="1796" width="8.7109375" style="40" customWidth="1"/>
    <col min="1797" max="1797" width="17.7109375" style="40" customWidth="1"/>
    <col min="1798" max="1799" width="7.7109375" style="40" customWidth="1"/>
    <col min="1800" max="2048" width="9.140625" style="40"/>
    <col min="2049" max="2049" width="6.7109375" style="40" customWidth="1"/>
    <col min="2050" max="2050" width="33.7109375" style="40" customWidth="1"/>
    <col min="2051" max="2051" width="11.7109375" style="40" customWidth="1"/>
    <col min="2052" max="2052" width="8.7109375" style="40" customWidth="1"/>
    <col min="2053" max="2053" width="17.7109375" style="40" customWidth="1"/>
    <col min="2054" max="2055" width="7.7109375" style="40" customWidth="1"/>
    <col min="2056" max="2304" width="9.140625" style="40"/>
    <col min="2305" max="2305" width="6.7109375" style="40" customWidth="1"/>
    <col min="2306" max="2306" width="33.7109375" style="40" customWidth="1"/>
    <col min="2307" max="2307" width="11.7109375" style="40" customWidth="1"/>
    <col min="2308" max="2308" width="8.7109375" style="40" customWidth="1"/>
    <col min="2309" max="2309" width="17.7109375" style="40" customWidth="1"/>
    <col min="2310" max="2311" width="7.7109375" style="40" customWidth="1"/>
    <col min="2312" max="2560" width="9.140625" style="40"/>
    <col min="2561" max="2561" width="6.7109375" style="40" customWidth="1"/>
    <col min="2562" max="2562" width="33.7109375" style="40" customWidth="1"/>
    <col min="2563" max="2563" width="11.7109375" style="40" customWidth="1"/>
    <col min="2564" max="2564" width="8.7109375" style="40" customWidth="1"/>
    <col min="2565" max="2565" width="17.7109375" style="40" customWidth="1"/>
    <col min="2566" max="2567" width="7.7109375" style="40" customWidth="1"/>
    <col min="2568" max="2816" width="9.140625" style="40"/>
    <col min="2817" max="2817" width="6.7109375" style="40" customWidth="1"/>
    <col min="2818" max="2818" width="33.7109375" style="40" customWidth="1"/>
    <col min="2819" max="2819" width="11.7109375" style="40" customWidth="1"/>
    <col min="2820" max="2820" width="8.7109375" style="40" customWidth="1"/>
    <col min="2821" max="2821" width="17.7109375" style="40" customWidth="1"/>
    <col min="2822" max="2823" width="7.7109375" style="40" customWidth="1"/>
    <col min="2824" max="3072" width="9.140625" style="40"/>
    <col min="3073" max="3073" width="6.7109375" style="40" customWidth="1"/>
    <col min="3074" max="3074" width="33.7109375" style="40" customWidth="1"/>
    <col min="3075" max="3075" width="11.7109375" style="40" customWidth="1"/>
    <col min="3076" max="3076" width="8.7109375" style="40" customWidth="1"/>
    <col min="3077" max="3077" width="17.7109375" style="40" customWidth="1"/>
    <col min="3078" max="3079" width="7.7109375" style="40" customWidth="1"/>
    <col min="3080" max="3328" width="9.140625" style="40"/>
    <col min="3329" max="3329" width="6.7109375" style="40" customWidth="1"/>
    <col min="3330" max="3330" width="33.7109375" style="40" customWidth="1"/>
    <col min="3331" max="3331" width="11.7109375" style="40" customWidth="1"/>
    <col min="3332" max="3332" width="8.7109375" style="40" customWidth="1"/>
    <col min="3333" max="3333" width="17.7109375" style="40" customWidth="1"/>
    <col min="3334" max="3335" width="7.7109375" style="40" customWidth="1"/>
    <col min="3336" max="3584" width="9.140625" style="40"/>
    <col min="3585" max="3585" width="6.7109375" style="40" customWidth="1"/>
    <col min="3586" max="3586" width="33.7109375" style="40" customWidth="1"/>
    <col min="3587" max="3587" width="11.7109375" style="40" customWidth="1"/>
    <col min="3588" max="3588" width="8.7109375" style="40" customWidth="1"/>
    <col min="3589" max="3589" width="17.7109375" style="40" customWidth="1"/>
    <col min="3590" max="3591" width="7.7109375" style="40" customWidth="1"/>
    <col min="3592" max="3840" width="9.140625" style="40"/>
    <col min="3841" max="3841" width="6.7109375" style="40" customWidth="1"/>
    <col min="3842" max="3842" width="33.7109375" style="40" customWidth="1"/>
    <col min="3843" max="3843" width="11.7109375" style="40" customWidth="1"/>
    <col min="3844" max="3844" width="8.7109375" style="40" customWidth="1"/>
    <col min="3845" max="3845" width="17.7109375" style="40" customWidth="1"/>
    <col min="3846" max="3847" width="7.7109375" style="40" customWidth="1"/>
    <col min="3848" max="4096" width="9.140625" style="40"/>
    <col min="4097" max="4097" width="6.7109375" style="40" customWidth="1"/>
    <col min="4098" max="4098" width="33.7109375" style="40" customWidth="1"/>
    <col min="4099" max="4099" width="11.7109375" style="40" customWidth="1"/>
    <col min="4100" max="4100" width="8.7109375" style="40" customWidth="1"/>
    <col min="4101" max="4101" width="17.7109375" style="40" customWidth="1"/>
    <col min="4102" max="4103" width="7.7109375" style="40" customWidth="1"/>
    <col min="4104" max="4352" width="9.140625" style="40"/>
    <col min="4353" max="4353" width="6.7109375" style="40" customWidth="1"/>
    <col min="4354" max="4354" width="33.7109375" style="40" customWidth="1"/>
    <col min="4355" max="4355" width="11.7109375" style="40" customWidth="1"/>
    <col min="4356" max="4356" width="8.7109375" style="40" customWidth="1"/>
    <col min="4357" max="4357" width="17.7109375" style="40" customWidth="1"/>
    <col min="4358" max="4359" width="7.7109375" style="40" customWidth="1"/>
    <col min="4360" max="4608" width="9.140625" style="40"/>
    <col min="4609" max="4609" width="6.7109375" style="40" customWidth="1"/>
    <col min="4610" max="4610" width="33.7109375" style="40" customWidth="1"/>
    <col min="4611" max="4611" width="11.7109375" style="40" customWidth="1"/>
    <col min="4612" max="4612" width="8.7109375" style="40" customWidth="1"/>
    <col min="4613" max="4613" width="17.7109375" style="40" customWidth="1"/>
    <col min="4614" max="4615" width="7.7109375" style="40" customWidth="1"/>
    <col min="4616" max="4864" width="9.140625" style="40"/>
    <col min="4865" max="4865" width="6.7109375" style="40" customWidth="1"/>
    <col min="4866" max="4866" width="33.7109375" style="40" customWidth="1"/>
    <col min="4867" max="4867" width="11.7109375" style="40" customWidth="1"/>
    <col min="4868" max="4868" width="8.7109375" style="40" customWidth="1"/>
    <col min="4869" max="4869" width="17.7109375" style="40" customWidth="1"/>
    <col min="4870" max="4871" width="7.7109375" style="40" customWidth="1"/>
    <col min="4872" max="5120" width="9.140625" style="40"/>
    <col min="5121" max="5121" width="6.7109375" style="40" customWidth="1"/>
    <col min="5122" max="5122" width="33.7109375" style="40" customWidth="1"/>
    <col min="5123" max="5123" width="11.7109375" style="40" customWidth="1"/>
    <col min="5124" max="5124" width="8.7109375" style="40" customWidth="1"/>
    <col min="5125" max="5125" width="17.7109375" style="40" customWidth="1"/>
    <col min="5126" max="5127" width="7.7109375" style="40" customWidth="1"/>
    <col min="5128" max="5376" width="9.140625" style="40"/>
    <col min="5377" max="5377" width="6.7109375" style="40" customWidth="1"/>
    <col min="5378" max="5378" width="33.7109375" style="40" customWidth="1"/>
    <col min="5379" max="5379" width="11.7109375" style="40" customWidth="1"/>
    <col min="5380" max="5380" width="8.7109375" style="40" customWidth="1"/>
    <col min="5381" max="5381" width="17.7109375" style="40" customWidth="1"/>
    <col min="5382" max="5383" width="7.7109375" style="40" customWidth="1"/>
    <col min="5384" max="5632" width="9.140625" style="40"/>
    <col min="5633" max="5633" width="6.7109375" style="40" customWidth="1"/>
    <col min="5634" max="5634" width="33.7109375" style="40" customWidth="1"/>
    <col min="5635" max="5635" width="11.7109375" style="40" customWidth="1"/>
    <col min="5636" max="5636" width="8.7109375" style="40" customWidth="1"/>
    <col min="5637" max="5637" width="17.7109375" style="40" customWidth="1"/>
    <col min="5638" max="5639" width="7.7109375" style="40" customWidth="1"/>
    <col min="5640" max="5888" width="9.140625" style="40"/>
    <col min="5889" max="5889" width="6.7109375" style="40" customWidth="1"/>
    <col min="5890" max="5890" width="33.7109375" style="40" customWidth="1"/>
    <col min="5891" max="5891" width="11.7109375" style="40" customWidth="1"/>
    <col min="5892" max="5892" width="8.7109375" style="40" customWidth="1"/>
    <col min="5893" max="5893" width="17.7109375" style="40" customWidth="1"/>
    <col min="5894" max="5895" width="7.7109375" style="40" customWidth="1"/>
    <col min="5896" max="6144" width="9.140625" style="40"/>
    <col min="6145" max="6145" width="6.7109375" style="40" customWidth="1"/>
    <col min="6146" max="6146" width="33.7109375" style="40" customWidth="1"/>
    <col min="6147" max="6147" width="11.7109375" style="40" customWidth="1"/>
    <col min="6148" max="6148" width="8.7109375" style="40" customWidth="1"/>
    <col min="6149" max="6149" width="17.7109375" style="40" customWidth="1"/>
    <col min="6150" max="6151" width="7.7109375" style="40" customWidth="1"/>
    <col min="6152" max="6400" width="9.140625" style="40"/>
    <col min="6401" max="6401" width="6.7109375" style="40" customWidth="1"/>
    <col min="6402" max="6402" width="33.7109375" style="40" customWidth="1"/>
    <col min="6403" max="6403" width="11.7109375" style="40" customWidth="1"/>
    <col min="6404" max="6404" width="8.7109375" style="40" customWidth="1"/>
    <col min="6405" max="6405" width="17.7109375" style="40" customWidth="1"/>
    <col min="6406" max="6407" width="7.7109375" style="40" customWidth="1"/>
    <col min="6408" max="6656" width="9.140625" style="40"/>
    <col min="6657" max="6657" width="6.7109375" style="40" customWidth="1"/>
    <col min="6658" max="6658" width="33.7109375" style="40" customWidth="1"/>
    <col min="6659" max="6659" width="11.7109375" style="40" customWidth="1"/>
    <col min="6660" max="6660" width="8.7109375" style="40" customWidth="1"/>
    <col min="6661" max="6661" width="17.7109375" style="40" customWidth="1"/>
    <col min="6662" max="6663" width="7.7109375" style="40" customWidth="1"/>
    <col min="6664" max="6912" width="9.140625" style="40"/>
    <col min="6913" max="6913" width="6.7109375" style="40" customWidth="1"/>
    <col min="6914" max="6914" width="33.7109375" style="40" customWidth="1"/>
    <col min="6915" max="6915" width="11.7109375" style="40" customWidth="1"/>
    <col min="6916" max="6916" width="8.7109375" style="40" customWidth="1"/>
    <col min="6917" max="6917" width="17.7109375" style="40" customWidth="1"/>
    <col min="6918" max="6919" width="7.7109375" style="40" customWidth="1"/>
    <col min="6920" max="7168" width="9.140625" style="40"/>
    <col min="7169" max="7169" width="6.7109375" style="40" customWidth="1"/>
    <col min="7170" max="7170" width="33.7109375" style="40" customWidth="1"/>
    <col min="7171" max="7171" width="11.7109375" style="40" customWidth="1"/>
    <col min="7172" max="7172" width="8.7109375" style="40" customWidth="1"/>
    <col min="7173" max="7173" width="17.7109375" style="40" customWidth="1"/>
    <col min="7174" max="7175" width="7.7109375" style="40" customWidth="1"/>
    <col min="7176" max="7424" width="9.140625" style="40"/>
    <col min="7425" max="7425" width="6.7109375" style="40" customWidth="1"/>
    <col min="7426" max="7426" width="33.7109375" style="40" customWidth="1"/>
    <col min="7427" max="7427" width="11.7109375" style="40" customWidth="1"/>
    <col min="7428" max="7428" width="8.7109375" style="40" customWidth="1"/>
    <col min="7429" max="7429" width="17.7109375" style="40" customWidth="1"/>
    <col min="7430" max="7431" width="7.7109375" style="40" customWidth="1"/>
    <col min="7432" max="7680" width="9.140625" style="40"/>
    <col min="7681" max="7681" width="6.7109375" style="40" customWidth="1"/>
    <col min="7682" max="7682" width="33.7109375" style="40" customWidth="1"/>
    <col min="7683" max="7683" width="11.7109375" style="40" customWidth="1"/>
    <col min="7684" max="7684" width="8.7109375" style="40" customWidth="1"/>
    <col min="7685" max="7685" width="17.7109375" style="40" customWidth="1"/>
    <col min="7686" max="7687" width="7.7109375" style="40" customWidth="1"/>
    <col min="7688" max="7936" width="9.140625" style="40"/>
    <col min="7937" max="7937" width="6.7109375" style="40" customWidth="1"/>
    <col min="7938" max="7938" width="33.7109375" style="40" customWidth="1"/>
    <col min="7939" max="7939" width="11.7109375" style="40" customWidth="1"/>
    <col min="7940" max="7940" width="8.7109375" style="40" customWidth="1"/>
    <col min="7941" max="7941" width="17.7109375" style="40" customWidth="1"/>
    <col min="7942" max="7943" width="7.7109375" style="40" customWidth="1"/>
    <col min="7944" max="8192" width="9.140625" style="40"/>
    <col min="8193" max="8193" width="6.7109375" style="40" customWidth="1"/>
    <col min="8194" max="8194" width="33.7109375" style="40" customWidth="1"/>
    <col min="8195" max="8195" width="11.7109375" style="40" customWidth="1"/>
    <col min="8196" max="8196" width="8.7109375" style="40" customWidth="1"/>
    <col min="8197" max="8197" width="17.7109375" style="40" customWidth="1"/>
    <col min="8198" max="8199" width="7.7109375" style="40" customWidth="1"/>
    <col min="8200" max="8448" width="9.140625" style="40"/>
    <col min="8449" max="8449" width="6.7109375" style="40" customWidth="1"/>
    <col min="8450" max="8450" width="33.7109375" style="40" customWidth="1"/>
    <col min="8451" max="8451" width="11.7109375" style="40" customWidth="1"/>
    <col min="8452" max="8452" width="8.7109375" style="40" customWidth="1"/>
    <col min="8453" max="8453" width="17.7109375" style="40" customWidth="1"/>
    <col min="8454" max="8455" width="7.7109375" style="40" customWidth="1"/>
    <col min="8456" max="8704" width="9.140625" style="40"/>
    <col min="8705" max="8705" width="6.7109375" style="40" customWidth="1"/>
    <col min="8706" max="8706" width="33.7109375" style="40" customWidth="1"/>
    <col min="8707" max="8707" width="11.7109375" style="40" customWidth="1"/>
    <col min="8708" max="8708" width="8.7109375" style="40" customWidth="1"/>
    <col min="8709" max="8709" width="17.7109375" style="40" customWidth="1"/>
    <col min="8710" max="8711" width="7.7109375" style="40" customWidth="1"/>
    <col min="8712" max="8960" width="9.140625" style="40"/>
    <col min="8961" max="8961" width="6.7109375" style="40" customWidth="1"/>
    <col min="8962" max="8962" width="33.7109375" style="40" customWidth="1"/>
    <col min="8963" max="8963" width="11.7109375" style="40" customWidth="1"/>
    <col min="8964" max="8964" width="8.7109375" style="40" customWidth="1"/>
    <col min="8965" max="8965" width="17.7109375" style="40" customWidth="1"/>
    <col min="8966" max="8967" width="7.7109375" style="40" customWidth="1"/>
    <col min="8968" max="9216" width="9.140625" style="40"/>
    <col min="9217" max="9217" width="6.7109375" style="40" customWidth="1"/>
    <col min="9218" max="9218" width="33.7109375" style="40" customWidth="1"/>
    <col min="9219" max="9219" width="11.7109375" style="40" customWidth="1"/>
    <col min="9220" max="9220" width="8.7109375" style="40" customWidth="1"/>
    <col min="9221" max="9221" width="17.7109375" style="40" customWidth="1"/>
    <col min="9222" max="9223" width="7.7109375" style="40" customWidth="1"/>
    <col min="9224" max="9472" width="9.140625" style="40"/>
    <col min="9473" max="9473" width="6.7109375" style="40" customWidth="1"/>
    <col min="9474" max="9474" width="33.7109375" style="40" customWidth="1"/>
    <col min="9475" max="9475" width="11.7109375" style="40" customWidth="1"/>
    <col min="9476" max="9476" width="8.7109375" style="40" customWidth="1"/>
    <col min="9477" max="9477" width="17.7109375" style="40" customWidth="1"/>
    <col min="9478" max="9479" width="7.7109375" style="40" customWidth="1"/>
    <col min="9480" max="9728" width="9.140625" style="40"/>
    <col min="9729" max="9729" width="6.7109375" style="40" customWidth="1"/>
    <col min="9730" max="9730" width="33.7109375" style="40" customWidth="1"/>
    <col min="9731" max="9731" width="11.7109375" style="40" customWidth="1"/>
    <col min="9732" max="9732" width="8.7109375" style="40" customWidth="1"/>
    <col min="9733" max="9733" width="17.7109375" style="40" customWidth="1"/>
    <col min="9734" max="9735" width="7.7109375" style="40" customWidth="1"/>
    <col min="9736" max="9984" width="9.140625" style="40"/>
    <col min="9985" max="9985" width="6.7109375" style="40" customWidth="1"/>
    <col min="9986" max="9986" width="33.7109375" style="40" customWidth="1"/>
    <col min="9987" max="9987" width="11.7109375" style="40" customWidth="1"/>
    <col min="9988" max="9988" width="8.7109375" style="40" customWidth="1"/>
    <col min="9989" max="9989" width="17.7109375" style="40" customWidth="1"/>
    <col min="9990" max="9991" width="7.7109375" style="40" customWidth="1"/>
    <col min="9992" max="10240" width="9.140625" style="40"/>
    <col min="10241" max="10241" width="6.7109375" style="40" customWidth="1"/>
    <col min="10242" max="10242" width="33.7109375" style="40" customWidth="1"/>
    <col min="10243" max="10243" width="11.7109375" style="40" customWidth="1"/>
    <col min="10244" max="10244" width="8.7109375" style="40" customWidth="1"/>
    <col min="10245" max="10245" width="17.7109375" style="40" customWidth="1"/>
    <col min="10246" max="10247" width="7.7109375" style="40" customWidth="1"/>
    <col min="10248" max="10496" width="9.140625" style="40"/>
    <col min="10497" max="10497" width="6.7109375" style="40" customWidth="1"/>
    <col min="10498" max="10498" width="33.7109375" style="40" customWidth="1"/>
    <col min="10499" max="10499" width="11.7109375" style="40" customWidth="1"/>
    <col min="10500" max="10500" width="8.7109375" style="40" customWidth="1"/>
    <col min="10501" max="10501" width="17.7109375" style="40" customWidth="1"/>
    <col min="10502" max="10503" width="7.7109375" style="40" customWidth="1"/>
    <col min="10504" max="10752" width="9.140625" style="40"/>
    <col min="10753" max="10753" width="6.7109375" style="40" customWidth="1"/>
    <col min="10754" max="10754" width="33.7109375" style="40" customWidth="1"/>
    <col min="10755" max="10755" width="11.7109375" style="40" customWidth="1"/>
    <col min="10756" max="10756" width="8.7109375" style="40" customWidth="1"/>
    <col min="10757" max="10757" width="17.7109375" style="40" customWidth="1"/>
    <col min="10758" max="10759" width="7.7109375" style="40" customWidth="1"/>
    <col min="10760" max="11008" width="9.140625" style="40"/>
    <col min="11009" max="11009" width="6.7109375" style="40" customWidth="1"/>
    <col min="11010" max="11010" width="33.7109375" style="40" customWidth="1"/>
    <col min="11011" max="11011" width="11.7109375" style="40" customWidth="1"/>
    <col min="11012" max="11012" width="8.7109375" style="40" customWidth="1"/>
    <col min="11013" max="11013" width="17.7109375" style="40" customWidth="1"/>
    <col min="11014" max="11015" width="7.7109375" style="40" customWidth="1"/>
    <col min="11016" max="11264" width="9.140625" style="40"/>
    <col min="11265" max="11265" width="6.7109375" style="40" customWidth="1"/>
    <col min="11266" max="11266" width="33.7109375" style="40" customWidth="1"/>
    <col min="11267" max="11267" width="11.7109375" style="40" customWidth="1"/>
    <col min="11268" max="11268" width="8.7109375" style="40" customWidth="1"/>
    <col min="11269" max="11269" width="17.7109375" style="40" customWidth="1"/>
    <col min="11270" max="11271" width="7.7109375" style="40" customWidth="1"/>
    <col min="11272" max="11520" width="9.140625" style="40"/>
    <col min="11521" max="11521" width="6.7109375" style="40" customWidth="1"/>
    <col min="11522" max="11522" width="33.7109375" style="40" customWidth="1"/>
    <col min="11523" max="11523" width="11.7109375" style="40" customWidth="1"/>
    <col min="11524" max="11524" width="8.7109375" style="40" customWidth="1"/>
    <col min="11525" max="11525" width="17.7109375" style="40" customWidth="1"/>
    <col min="11526" max="11527" width="7.7109375" style="40" customWidth="1"/>
    <col min="11528" max="11776" width="9.140625" style="40"/>
    <col min="11777" max="11777" width="6.7109375" style="40" customWidth="1"/>
    <col min="11778" max="11778" width="33.7109375" style="40" customWidth="1"/>
    <col min="11779" max="11779" width="11.7109375" style="40" customWidth="1"/>
    <col min="11780" max="11780" width="8.7109375" style="40" customWidth="1"/>
    <col min="11781" max="11781" width="17.7109375" style="40" customWidth="1"/>
    <col min="11782" max="11783" width="7.7109375" style="40" customWidth="1"/>
    <col min="11784" max="12032" width="9.140625" style="40"/>
    <col min="12033" max="12033" width="6.7109375" style="40" customWidth="1"/>
    <col min="12034" max="12034" width="33.7109375" style="40" customWidth="1"/>
    <col min="12035" max="12035" width="11.7109375" style="40" customWidth="1"/>
    <col min="12036" max="12036" width="8.7109375" style="40" customWidth="1"/>
    <col min="12037" max="12037" width="17.7109375" style="40" customWidth="1"/>
    <col min="12038" max="12039" width="7.7109375" style="40" customWidth="1"/>
    <col min="12040" max="12288" width="9.140625" style="40"/>
    <col min="12289" max="12289" width="6.7109375" style="40" customWidth="1"/>
    <col min="12290" max="12290" width="33.7109375" style="40" customWidth="1"/>
    <col min="12291" max="12291" width="11.7109375" style="40" customWidth="1"/>
    <col min="12292" max="12292" width="8.7109375" style="40" customWidth="1"/>
    <col min="12293" max="12293" width="17.7109375" style="40" customWidth="1"/>
    <col min="12294" max="12295" width="7.7109375" style="40" customWidth="1"/>
    <col min="12296" max="12544" width="9.140625" style="40"/>
    <col min="12545" max="12545" width="6.7109375" style="40" customWidth="1"/>
    <col min="12546" max="12546" width="33.7109375" style="40" customWidth="1"/>
    <col min="12547" max="12547" width="11.7109375" style="40" customWidth="1"/>
    <col min="12548" max="12548" width="8.7109375" style="40" customWidth="1"/>
    <col min="12549" max="12549" width="17.7109375" style="40" customWidth="1"/>
    <col min="12550" max="12551" width="7.7109375" style="40" customWidth="1"/>
    <col min="12552" max="12800" width="9.140625" style="40"/>
    <col min="12801" max="12801" width="6.7109375" style="40" customWidth="1"/>
    <col min="12802" max="12802" width="33.7109375" style="40" customWidth="1"/>
    <col min="12803" max="12803" width="11.7109375" style="40" customWidth="1"/>
    <col min="12804" max="12804" width="8.7109375" style="40" customWidth="1"/>
    <col min="12805" max="12805" width="17.7109375" style="40" customWidth="1"/>
    <col min="12806" max="12807" width="7.7109375" style="40" customWidth="1"/>
    <col min="12808" max="13056" width="9.140625" style="40"/>
    <col min="13057" max="13057" width="6.7109375" style="40" customWidth="1"/>
    <col min="13058" max="13058" width="33.7109375" style="40" customWidth="1"/>
    <col min="13059" max="13059" width="11.7109375" style="40" customWidth="1"/>
    <col min="13060" max="13060" width="8.7109375" style="40" customWidth="1"/>
    <col min="13061" max="13061" width="17.7109375" style="40" customWidth="1"/>
    <col min="13062" max="13063" width="7.7109375" style="40" customWidth="1"/>
    <col min="13064" max="13312" width="9.140625" style="40"/>
    <col min="13313" max="13313" width="6.7109375" style="40" customWidth="1"/>
    <col min="13314" max="13314" width="33.7109375" style="40" customWidth="1"/>
    <col min="13315" max="13315" width="11.7109375" style="40" customWidth="1"/>
    <col min="13316" max="13316" width="8.7109375" style="40" customWidth="1"/>
    <col min="13317" max="13317" width="17.7109375" style="40" customWidth="1"/>
    <col min="13318" max="13319" width="7.7109375" style="40" customWidth="1"/>
    <col min="13320" max="13568" width="9.140625" style="40"/>
    <col min="13569" max="13569" width="6.7109375" style="40" customWidth="1"/>
    <col min="13570" max="13570" width="33.7109375" style="40" customWidth="1"/>
    <col min="13571" max="13571" width="11.7109375" style="40" customWidth="1"/>
    <col min="13572" max="13572" width="8.7109375" style="40" customWidth="1"/>
    <col min="13573" max="13573" width="17.7109375" style="40" customWidth="1"/>
    <col min="13574" max="13575" width="7.7109375" style="40" customWidth="1"/>
    <col min="13576" max="13824" width="9.140625" style="40"/>
    <col min="13825" max="13825" width="6.7109375" style="40" customWidth="1"/>
    <col min="13826" max="13826" width="33.7109375" style="40" customWidth="1"/>
    <col min="13827" max="13827" width="11.7109375" style="40" customWidth="1"/>
    <col min="13828" max="13828" width="8.7109375" style="40" customWidth="1"/>
    <col min="13829" max="13829" width="17.7109375" style="40" customWidth="1"/>
    <col min="13830" max="13831" width="7.7109375" style="40" customWidth="1"/>
    <col min="13832" max="14080" width="9.140625" style="40"/>
    <col min="14081" max="14081" width="6.7109375" style="40" customWidth="1"/>
    <col min="14082" max="14082" width="33.7109375" style="40" customWidth="1"/>
    <col min="14083" max="14083" width="11.7109375" style="40" customWidth="1"/>
    <col min="14084" max="14084" width="8.7109375" style="40" customWidth="1"/>
    <col min="14085" max="14085" width="17.7109375" style="40" customWidth="1"/>
    <col min="14086" max="14087" width="7.7109375" style="40" customWidth="1"/>
    <col min="14088" max="14336" width="9.140625" style="40"/>
    <col min="14337" max="14337" width="6.7109375" style="40" customWidth="1"/>
    <col min="14338" max="14338" width="33.7109375" style="40" customWidth="1"/>
    <col min="14339" max="14339" width="11.7109375" style="40" customWidth="1"/>
    <col min="14340" max="14340" width="8.7109375" style="40" customWidth="1"/>
    <col min="14341" max="14341" width="17.7109375" style="40" customWidth="1"/>
    <col min="14342" max="14343" width="7.7109375" style="40" customWidth="1"/>
    <col min="14344" max="14592" width="9.140625" style="40"/>
    <col min="14593" max="14593" width="6.7109375" style="40" customWidth="1"/>
    <col min="14594" max="14594" width="33.7109375" style="40" customWidth="1"/>
    <col min="14595" max="14595" width="11.7109375" style="40" customWidth="1"/>
    <col min="14596" max="14596" width="8.7109375" style="40" customWidth="1"/>
    <col min="14597" max="14597" width="17.7109375" style="40" customWidth="1"/>
    <col min="14598" max="14599" width="7.7109375" style="40" customWidth="1"/>
    <col min="14600" max="14848" width="9.140625" style="40"/>
    <col min="14849" max="14849" width="6.7109375" style="40" customWidth="1"/>
    <col min="14850" max="14850" width="33.7109375" style="40" customWidth="1"/>
    <col min="14851" max="14851" width="11.7109375" style="40" customWidth="1"/>
    <col min="14852" max="14852" width="8.7109375" style="40" customWidth="1"/>
    <col min="14853" max="14853" width="17.7109375" style="40" customWidth="1"/>
    <col min="14854" max="14855" width="7.7109375" style="40" customWidth="1"/>
    <col min="14856" max="15104" width="9.140625" style="40"/>
    <col min="15105" max="15105" width="6.7109375" style="40" customWidth="1"/>
    <col min="15106" max="15106" width="33.7109375" style="40" customWidth="1"/>
    <col min="15107" max="15107" width="11.7109375" style="40" customWidth="1"/>
    <col min="15108" max="15108" width="8.7109375" style="40" customWidth="1"/>
    <col min="15109" max="15109" width="17.7109375" style="40" customWidth="1"/>
    <col min="15110" max="15111" width="7.7109375" style="40" customWidth="1"/>
    <col min="15112" max="15360" width="9.140625" style="40"/>
    <col min="15361" max="15361" width="6.7109375" style="40" customWidth="1"/>
    <col min="15362" max="15362" width="33.7109375" style="40" customWidth="1"/>
    <col min="15363" max="15363" width="11.7109375" style="40" customWidth="1"/>
    <col min="15364" max="15364" width="8.7109375" style="40" customWidth="1"/>
    <col min="15365" max="15365" width="17.7109375" style="40" customWidth="1"/>
    <col min="15366" max="15367" width="7.7109375" style="40" customWidth="1"/>
    <col min="15368" max="15616" width="9.140625" style="40"/>
    <col min="15617" max="15617" width="6.7109375" style="40" customWidth="1"/>
    <col min="15618" max="15618" width="33.7109375" style="40" customWidth="1"/>
    <col min="15619" max="15619" width="11.7109375" style="40" customWidth="1"/>
    <col min="15620" max="15620" width="8.7109375" style="40" customWidth="1"/>
    <col min="15621" max="15621" width="17.7109375" style="40" customWidth="1"/>
    <col min="15622" max="15623" width="7.7109375" style="40" customWidth="1"/>
    <col min="15624" max="15872" width="9.140625" style="40"/>
    <col min="15873" max="15873" width="6.7109375" style="40" customWidth="1"/>
    <col min="15874" max="15874" width="33.7109375" style="40" customWidth="1"/>
    <col min="15875" max="15875" width="11.7109375" style="40" customWidth="1"/>
    <col min="15876" max="15876" width="8.7109375" style="40" customWidth="1"/>
    <col min="15877" max="15877" width="17.7109375" style="40" customWidth="1"/>
    <col min="15878" max="15879" width="7.7109375" style="40" customWidth="1"/>
    <col min="15880" max="16128" width="9.140625" style="40"/>
    <col min="16129" max="16129" width="6.7109375" style="40" customWidth="1"/>
    <col min="16130" max="16130" width="33.7109375" style="40" customWidth="1"/>
    <col min="16131" max="16131" width="11.7109375" style="40" customWidth="1"/>
    <col min="16132" max="16132" width="8.7109375" style="40" customWidth="1"/>
    <col min="16133" max="16133" width="17.7109375" style="40" customWidth="1"/>
    <col min="16134" max="16135" width="7.7109375" style="40" customWidth="1"/>
    <col min="16136" max="16384" width="9.140625" style="40"/>
  </cols>
  <sheetData>
    <row r="1" spans="1:7" ht="45" customHeight="1" x14ac:dyDescent="0.25">
      <c r="A1" s="369" t="s">
        <v>1088</v>
      </c>
      <c r="B1" s="370"/>
      <c r="C1" s="370"/>
      <c r="D1" s="370"/>
      <c r="E1" s="370"/>
      <c r="F1" s="370"/>
      <c r="G1" s="371"/>
    </row>
    <row r="2" spans="1:7" ht="16.5" customHeight="1" thickBot="1" x14ac:dyDescent="0.3">
      <c r="A2" s="372" t="s">
        <v>1040</v>
      </c>
      <c r="B2" s="373"/>
      <c r="C2" s="373"/>
      <c r="D2" s="373"/>
      <c r="E2" s="373"/>
      <c r="F2" s="373"/>
      <c r="G2" s="374"/>
    </row>
    <row r="3" spans="1:7" s="28" customFormat="1" ht="15" customHeight="1" x14ac:dyDescent="0.25">
      <c r="A3" s="249" t="s">
        <v>6</v>
      </c>
      <c r="B3" s="250" t="s">
        <v>13</v>
      </c>
      <c r="C3" s="239" t="s">
        <v>7</v>
      </c>
      <c r="D3" s="239" t="s">
        <v>14</v>
      </c>
      <c r="E3" s="239" t="s">
        <v>8</v>
      </c>
      <c r="F3" s="239" t="s">
        <v>9</v>
      </c>
      <c r="G3" s="251" t="s">
        <v>10</v>
      </c>
    </row>
    <row r="4" spans="1:7" s="28" customFormat="1" ht="15" customHeight="1" x14ac:dyDescent="0.25">
      <c r="A4" s="9">
        <v>1</v>
      </c>
      <c r="B4" s="9" t="s">
        <v>84</v>
      </c>
      <c r="C4" s="18" t="s">
        <v>133</v>
      </c>
      <c r="D4" s="13">
        <v>650</v>
      </c>
      <c r="E4" s="18" t="s">
        <v>22</v>
      </c>
      <c r="F4" s="18"/>
      <c r="G4" s="9" t="s">
        <v>154</v>
      </c>
    </row>
    <row r="5" spans="1:7" s="28" customFormat="1" ht="15" customHeight="1" x14ac:dyDescent="0.25">
      <c r="A5" s="9">
        <v>2</v>
      </c>
      <c r="B5" s="9" t="s">
        <v>20</v>
      </c>
      <c r="C5" s="285" t="s">
        <v>158</v>
      </c>
      <c r="D5" s="13">
        <v>335</v>
      </c>
      <c r="E5" s="18" t="s">
        <v>22</v>
      </c>
      <c r="F5" s="18"/>
      <c r="G5" s="9" t="s">
        <v>154</v>
      </c>
    </row>
    <row r="6" spans="1:7" s="28" customFormat="1" ht="15" customHeight="1" x14ac:dyDescent="0.25">
      <c r="A6" s="9">
        <f t="shared" ref="A6:A63" si="0">A5+1</f>
        <v>3</v>
      </c>
      <c r="B6" s="9" t="s">
        <v>84</v>
      </c>
      <c r="C6" s="18" t="s">
        <v>582</v>
      </c>
      <c r="D6" s="13">
        <v>180</v>
      </c>
      <c r="E6" s="18" t="s">
        <v>284</v>
      </c>
      <c r="F6" s="18"/>
      <c r="G6" s="9" t="s">
        <v>154</v>
      </c>
    </row>
    <row r="7" spans="1:7" s="287" customFormat="1" ht="15" customHeight="1" x14ac:dyDescent="0.25">
      <c r="A7" s="23">
        <f t="shared" si="0"/>
        <v>4</v>
      </c>
      <c r="B7" s="23" t="s">
        <v>57</v>
      </c>
      <c r="C7" s="293" t="s">
        <v>1158</v>
      </c>
      <c r="D7" s="26">
        <v>555</v>
      </c>
      <c r="E7" s="285" t="s">
        <v>284</v>
      </c>
      <c r="F7" s="285" t="s">
        <v>1202</v>
      </c>
      <c r="G7" s="23" t="s">
        <v>154</v>
      </c>
    </row>
    <row r="8" spans="1:7" s="28" customFormat="1" ht="15" customHeight="1" x14ac:dyDescent="0.25">
      <c r="A8" s="9">
        <v>5</v>
      </c>
      <c r="B8" s="9" t="s">
        <v>20</v>
      </c>
      <c r="C8" s="18" t="s">
        <v>584</v>
      </c>
      <c r="D8" s="13">
        <v>60</v>
      </c>
      <c r="E8" s="18" t="s">
        <v>585</v>
      </c>
      <c r="F8" s="18" t="s">
        <v>285</v>
      </c>
      <c r="G8" s="9" t="s">
        <v>154</v>
      </c>
    </row>
    <row r="9" spans="1:7" s="28" customFormat="1" ht="15" customHeight="1" x14ac:dyDescent="0.25">
      <c r="A9" s="9">
        <f t="shared" si="0"/>
        <v>6</v>
      </c>
      <c r="B9" s="9" t="s">
        <v>20</v>
      </c>
      <c r="C9" s="18" t="s">
        <v>583</v>
      </c>
      <c r="D9" s="13">
        <v>60</v>
      </c>
      <c r="E9" s="18" t="s">
        <v>585</v>
      </c>
      <c r="F9" s="18" t="s">
        <v>285</v>
      </c>
      <c r="G9" s="9" t="s">
        <v>154</v>
      </c>
    </row>
    <row r="10" spans="1:7" s="28" customFormat="1" ht="15" customHeight="1" x14ac:dyDescent="0.25">
      <c r="A10" s="9">
        <v>7</v>
      </c>
      <c r="B10" s="9" t="s">
        <v>47</v>
      </c>
      <c r="C10" s="18" t="s">
        <v>586</v>
      </c>
      <c r="D10" s="13">
        <v>105</v>
      </c>
      <c r="E10" s="18" t="s">
        <v>284</v>
      </c>
      <c r="F10" s="18"/>
      <c r="G10" s="9" t="s">
        <v>154</v>
      </c>
    </row>
    <row r="11" spans="1:7" s="28" customFormat="1" ht="15" customHeight="1" x14ac:dyDescent="0.25">
      <c r="A11" s="9">
        <f t="shared" si="0"/>
        <v>8</v>
      </c>
      <c r="B11" s="9" t="s">
        <v>20</v>
      </c>
      <c r="C11" s="18" t="s">
        <v>155</v>
      </c>
      <c r="D11" s="13">
        <v>210</v>
      </c>
      <c r="E11" s="18" t="s">
        <v>22</v>
      </c>
      <c r="F11" s="18"/>
      <c r="G11" s="9" t="s">
        <v>154</v>
      </c>
    </row>
    <row r="12" spans="1:7" s="28" customFormat="1" ht="15" customHeight="1" x14ac:dyDescent="0.25">
      <c r="A12" s="9">
        <f t="shared" si="0"/>
        <v>9</v>
      </c>
      <c r="B12" s="9" t="s">
        <v>20</v>
      </c>
      <c r="C12" s="18" t="s">
        <v>157</v>
      </c>
      <c r="D12" s="13">
        <v>30</v>
      </c>
      <c r="E12" s="18" t="s">
        <v>22</v>
      </c>
      <c r="F12" s="18"/>
      <c r="G12" s="9" t="s">
        <v>154</v>
      </c>
    </row>
    <row r="13" spans="1:7" s="28" customFormat="1" ht="15" customHeight="1" x14ac:dyDescent="0.25">
      <c r="A13" s="9">
        <f t="shared" si="0"/>
        <v>10</v>
      </c>
      <c r="B13" s="9" t="s">
        <v>20</v>
      </c>
      <c r="C13" s="18" t="s">
        <v>156</v>
      </c>
      <c r="D13" s="13">
        <v>40</v>
      </c>
      <c r="E13" s="18" t="s">
        <v>22</v>
      </c>
      <c r="F13" s="18"/>
      <c r="G13" s="9" t="s">
        <v>154</v>
      </c>
    </row>
    <row r="14" spans="1:7" s="28" customFormat="1" ht="15" customHeight="1" x14ac:dyDescent="0.25">
      <c r="A14" s="9">
        <f t="shared" si="0"/>
        <v>11</v>
      </c>
      <c r="B14" s="9" t="s">
        <v>20</v>
      </c>
      <c r="C14" s="18" t="s">
        <v>587</v>
      </c>
      <c r="D14" s="13">
        <v>40</v>
      </c>
      <c r="E14" s="18" t="s">
        <v>22</v>
      </c>
      <c r="F14" s="18"/>
      <c r="G14" s="9" t="s">
        <v>154</v>
      </c>
    </row>
    <row r="15" spans="1:7" s="287" customFormat="1" ht="15" customHeight="1" x14ac:dyDescent="0.25">
      <c r="A15" s="23">
        <f t="shared" si="0"/>
        <v>12</v>
      </c>
      <c r="B15" s="23" t="s">
        <v>20</v>
      </c>
      <c r="C15" s="285" t="s">
        <v>588</v>
      </c>
      <c r="D15" s="26">
        <v>810</v>
      </c>
      <c r="E15" s="285" t="s">
        <v>22</v>
      </c>
      <c r="F15" s="285"/>
      <c r="G15" s="23" t="s">
        <v>154</v>
      </c>
    </row>
    <row r="16" spans="1:7" s="28" customFormat="1" ht="15" customHeight="1" x14ac:dyDescent="0.25">
      <c r="A16" s="9">
        <f t="shared" si="0"/>
        <v>13</v>
      </c>
      <c r="B16" s="9" t="s">
        <v>20</v>
      </c>
      <c r="C16" s="18">
        <v>8</v>
      </c>
      <c r="D16" s="9">
        <v>570</v>
      </c>
      <c r="E16" s="8" t="s">
        <v>284</v>
      </c>
      <c r="F16" s="18"/>
      <c r="G16" s="9" t="s">
        <v>154</v>
      </c>
    </row>
    <row r="17" spans="1:7" s="28" customFormat="1" ht="15" customHeight="1" x14ac:dyDescent="0.25">
      <c r="A17" s="9">
        <f t="shared" si="0"/>
        <v>14</v>
      </c>
      <c r="B17" s="9" t="s">
        <v>20</v>
      </c>
      <c r="C17" s="18">
        <v>7</v>
      </c>
      <c r="D17" s="9">
        <v>190</v>
      </c>
      <c r="E17" s="8" t="s">
        <v>284</v>
      </c>
      <c r="F17" s="18"/>
      <c r="G17" s="9" t="s">
        <v>154</v>
      </c>
    </row>
    <row r="18" spans="1:7" s="28" customFormat="1" ht="15" customHeight="1" x14ac:dyDescent="0.25">
      <c r="A18" s="9">
        <f t="shared" si="0"/>
        <v>15</v>
      </c>
      <c r="B18" s="9" t="s">
        <v>20</v>
      </c>
      <c r="C18" s="18">
        <v>1</v>
      </c>
      <c r="D18" s="9">
        <v>200</v>
      </c>
      <c r="E18" s="8" t="s">
        <v>284</v>
      </c>
      <c r="F18" s="18"/>
      <c r="G18" s="9" t="s">
        <v>154</v>
      </c>
    </row>
    <row r="19" spans="1:7" s="28" customFormat="1" ht="15" customHeight="1" x14ac:dyDescent="0.25">
      <c r="A19" s="9">
        <f t="shared" si="0"/>
        <v>16</v>
      </c>
      <c r="B19" s="9" t="s">
        <v>20</v>
      </c>
      <c r="C19" s="18">
        <v>6</v>
      </c>
      <c r="D19" s="9">
        <v>190</v>
      </c>
      <c r="E19" s="8" t="s">
        <v>284</v>
      </c>
      <c r="F19" s="18"/>
      <c r="G19" s="9" t="s">
        <v>154</v>
      </c>
    </row>
    <row r="20" spans="1:7" s="28" customFormat="1" ht="15" customHeight="1" x14ac:dyDescent="0.25">
      <c r="A20" s="9">
        <f t="shared" si="0"/>
        <v>17</v>
      </c>
      <c r="B20" s="9" t="s">
        <v>20</v>
      </c>
      <c r="C20" s="18">
        <v>5</v>
      </c>
      <c r="D20" s="9">
        <v>200</v>
      </c>
      <c r="E20" s="8" t="s">
        <v>284</v>
      </c>
      <c r="F20" s="18"/>
      <c r="G20" s="9" t="s">
        <v>154</v>
      </c>
    </row>
    <row r="21" spans="1:7" s="28" customFormat="1" ht="15" customHeight="1" x14ac:dyDescent="0.25">
      <c r="A21" s="9">
        <f t="shared" si="0"/>
        <v>18</v>
      </c>
      <c r="B21" s="9" t="s">
        <v>20</v>
      </c>
      <c r="C21" s="18">
        <v>3</v>
      </c>
      <c r="D21" s="9">
        <v>230</v>
      </c>
      <c r="E21" s="8" t="s">
        <v>284</v>
      </c>
      <c r="F21" s="18"/>
      <c r="G21" s="9" t="s">
        <v>154</v>
      </c>
    </row>
    <row r="22" spans="1:7" s="28" customFormat="1" ht="15" customHeight="1" x14ac:dyDescent="0.25">
      <c r="A22" s="9">
        <f t="shared" si="0"/>
        <v>19</v>
      </c>
      <c r="B22" s="9" t="s">
        <v>20</v>
      </c>
      <c r="C22" s="14">
        <v>4</v>
      </c>
      <c r="D22" s="13">
        <v>190</v>
      </c>
      <c r="E22" s="8" t="s">
        <v>284</v>
      </c>
      <c r="F22" s="18"/>
      <c r="G22" s="9" t="s">
        <v>154</v>
      </c>
    </row>
    <row r="23" spans="1:7" s="28" customFormat="1" ht="15" customHeight="1" x14ac:dyDescent="0.25">
      <c r="A23" s="9">
        <f t="shared" si="0"/>
        <v>20</v>
      </c>
      <c r="B23" s="9" t="s">
        <v>20</v>
      </c>
      <c r="C23" s="14">
        <v>1</v>
      </c>
      <c r="D23" s="13">
        <v>190</v>
      </c>
      <c r="E23" s="8" t="s">
        <v>284</v>
      </c>
      <c r="F23" s="18"/>
      <c r="G23" s="9" t="s">
        <v>154</v>
      </c>
    </row>
    <row r="24" spans="1:7" s="28" customFormat="1" ht="15" customHeight="1" x14ac:dyDescent="0.25">
      <c r="A24" s="9">
        <f t="shared" si="0"/>
        <v>21</v>
      </c>
      <c r="B24" s="9" t="s">
        <v>20</v>
      </c>
      <c r="C24" s="14" t="s">
        <v>134</v>
      </c>
      <c r="D24" s="13">
        <v>790</v>
      </c>
      <c r="E24" s="18" t="s">
        <v>284</v>
      </c>
      <c r="F24" s="135" t="s">
        <v>745</v>
      </c>
      <c r="G24" s="9" t="s">
        <v>154</v>
      </c>
    </row>
    <row r="25" spans="1:7" s="28" customFormat="1" ht="15" customHeight="1" x14ac:dyDescent="0.25">
      <c r="A25" s="9">
        <f t="shared" si="0"/>
        <v>22</v>
      </c>
      <c r="B25" s="9" t="s">
        <v>47</v>
      </c>
      <c r="C25" s="18" t="s">
        <v>590</v>
      </c>
      <c r="D25" s="13">
        <v>80</v>
      </c>
      <c r="E25" s="18" t="s">
        <v>284</v>
      </c>
      <c r="F25" s="18" t="s">
        <v>285</v>
      </c>
      <c r="G25" s="9" t="s">
        <v>154</v>
      </c>
    </row>
    <row r="26" spans="1:7" s="28" customFormat="1" ht="15" customHeight="1" x14ac:dyDescent="0.25">
      <c r="A26" s="9">
        <v>23</v>
      </c>
      <c r="B26" s="9" t="s">
        <v>20</v>
      </c>
      <c r="C26" s="18" t="s">
        <v>1182</v>
      </c>
      <c r="D26" s="13">
        <v>1000</v>
      </c>
      <c r="E26" s="18" t="s">
        <v>22</v>
      </c>
      <c r="F26" s="18"/>
      <c r="G26" s="9" t="s">
        <v>154</v>
      </c>
    </row>
    <row r="27" spans="1:7" s="28" customFormat="1" ht="15" customHeight="1" x14ac:dyDescent="0.25">
      <c r="A27" s="9">
        <v>24</v>
      </c>
      <c r="B27" s="9" t="s">
        <v>47</v>
      </c>
      <c r="C27" s="18" t="s">
        <v>589</v>
      </c>
      <c r="D27" s="13">
        <v>130</v>
      </c>
      <c r="E27" s="18" t="s">
        <v>284</v>
      </c>
      <c r="F27" s="18" t="s">
        <v>285</v>
      </c>
      <c r="G27" s="9" t="s">
        <v>154</v>
      </c>
    </row>
    <row r="28" spans="1:7" s="287" customFormat="1" ht="15" customHeight="1" x14ac:dyDescent="0.25">
      <c r="A28" s="23">
        <v>25</v>
      </c>
      <c r="B28" s="23" t="s">
        <v>39</v>
      </c>
      <c r="C28" s="22" t="s">
        <v>1160</v>
      </c>
      <c r="D28" s="26">
        <v>950</v>
      </c>
      <c r="E28" s="285" t="s">
        <v>22</v>
      </c>
      <c r="F28" s="285"/>
      <c r="G28" s="23" t="s">
        <v>154</v>
      </c>
    </row>
    <row r="29" spans="1:7" s="28" customFormat="1" ht="15" customHeight="1" x14ac:dyDescent="0.25">
      <c r="A29" s="9">
        <v>26</v>
      </c>
      <c r="B29" s="9" t="s">
        <v>20</v>
      </c>
      <c r="C29" s="14" t="s">
        <v>136</v>
      </c>
      <c r="D29" s="13">
        <v>85</v>
      </c>
      <c r="E29" s="18" t="s">
        <v>284</v>
      </c>
      <c r="F29" s="18" t="s">
        <v>285</v>
      </c>
      <c r="G29" s="9" t="s">
        <v>752</v>
      </c>
    </row>
    <row r="30" spans="1:7" s="28" customFormat="1" ht="15" customHeight="1" x14ac:dyDescent="0.25">
      <c r="A30" s="9">
        <f t="shared" si="0"/>
        <v>27</v>
      </c>
      <c r="B30" s="9" t="s">
        <v>20</v>
      </c>
      <c r="C30" s="14" t="s">
        <v>591</v>
      </c>
      <c r="D30" s="13">
        <v>220</v>
      </c>
      <c r="E30" s="18" t="s">
        <v>284</v>
      </c>
      <c r="F30" s="18"/>
      <c r="G30" s="9" t="s">
        <v>752</v>
      </c>
    </row>
    <row r="31" spans="1:7" s="28" customFormat="1" ht="15" customHeight="1" x14ac:dyDescent="0.25">
      <c r="A31" s="9">
        <f t="shared" si="0"/>
        <v>28</v>
      </c>
      <c r="B31" s="9" t="s">
        <v>20</v>
      </c>
      <c r="C31" s="18" t="s">
        <v>137</v>
      </c>
      <c r="D31" s="13">
        <v>180</v>
      </c>
      <c r="E31" s="18" t="s">
        <v>284</v>
      </c>
      <c r="F31" s="18" t="s">
        <v>567</v>
      </c>
      <c r="G31" s="9" t="s">
        <v>752</v>
      </c>
    </row>
    <row r="32" spans="1:7" s="28" customFormat="1" ht="15" customHeight="1" x14ac:dyDescent="0.25">
      <c r="A32" s="9">
        <f t="shared" si="0"/>
        <v>29</v>
      </c>
      <c r="B32" s="9" t="s">
        <v>20</v>
      </c>
      <c r="C32" s="18" t="s">
        <v>153</v>
      </c>
      <c r="D32" s="13">
        <v>190</v>
      </c>
      <c r="E32" s="18" t="s">
        <v>284</v>
      </c>
      <c r="F32" s="18" t="s">
        <v>285</v>
      </c>
      <c r="G32" s="9" t="s">
        <v>752</v>
      </c>
    </row>
    <row r="33" spans="1:7" s="28" customFormat="1" ht="15" customHeight="1" x14ac:dyDescent="0.25">
      <c r="A33" s="9">
        <f t="shared" si="0"/>
        <v>30</v>
      </c>
      <c r="B33" s="9" t="s">
        <v>20</v>
      </c>
      <c r="C33" s="14" t="s">
        <v>138</v>
      </c>
      <c r="D33" s="13">
        <v>210</v>
      </c>
      <c r="E33" s="18" t="s">
        <v>284</v>
      </c>
      <c r="F33" s="18" t="s">
        <v>592</v>
      </c>
      <c r="G33" s="9" t="s">
        <v>752</v>
      </c>
    </row>
    <row r="34" spans="1:7" s="28" customFormat="1" ht="15" customHeight="1" x14ac:dyDescent="0.25">
      <c r="A34" s="9">
        <f t="shared" si="0"/>
        <v>31</v>
      </c>
      <c r="B34" s="9" t="s">
        <v>20</v>
      </c>
      <c r="C34" s="14" t="s">
        <v>139</v>
      </c>
      <c r="D34" s="13">
        <v>250</v>
      </c>
      <c r="E34" s="18" t="s">
        <v>284</v>
      </c>
      <c r="F34" s="18"/>
      <c r="G34" s="9" t="s">
        <v>752</v>
      </c>
    </row>
    <row r="35" spans="1:7" s="28" customFormat="1" ht="15" customHeight="1" x14ac:dyDescent="0.25">
      <c r="A35" s="9">
        <f t="shared" si="0"/>
        <v>32</v>
      </c>
      <c r="B35" s="9" t="s">
        <v>20</v>
      </c>
      <c r="C35" s="14" t="s">
        <v>140</v>
      </c>
      <c r="D35" s="13">
        <v>180</v>
      </c>
      <c r="E35" s="18" t="s">
        <v>284</v>
      </c>
      <c r="F35" s="18"/>
      <c r="G35" s="9" t="s">
        <v>752</v>
      </c>
    </row>
    <row r="36" spans="1:7" s="28" customFormat="1" ht="15" customHeight="1" x14ac:dyDescent="0.25">
      <c r="A36" s="9">
        <f t="shared" si="0"/>
        <v>33</v>
      </c>
      <c r="B36" s="9" t="s">
        <v>20</v>
      </c>
      <c r="C36" s="14" t="s">
        <v>141</v>
      </c>
      <c r="D36" s="13">
        <v>240</v>
      </c>
      <c r="E36" s="18" t="s">
        <v>284</v>
      </c>
      <c r="F36" s="135" t="s">
        <v>593</v>
      </c>
      <c r="G36" s="9" t="s">
        <v>752</v>
      </c>
    </row>
    <row r="37" spans="1:7" s="28" customFormat="1" ht="15" customHeight="1" x14ac:dyDescent="0.25">
      <c r="A37" s="9">
        <f t="shared" si="0"/>
        <v>34</v>
      </c>
      <c r="B37" s="9" t="s">
        <v>20</v>
      </c>
      <c r="C37" s="14" t="s">
        <v>142</v>
      </c>
      <c r="D37" s="13">
        <v>70</v>
      </c>
      <c r="E37" s="18" t="s">
        <v>22</v>
      </c>
      <c r="F37" s="18" t="s">
        <v>285</v>
      </c>
      <c r="G37" s="9" t="s">
        <v>752</v>
      </c>
    </row>
    <row r="38" spans="1:7" s="287" customFormat="1" ht="15" customHeight="1" x14ac:dyDescent="0.25">
      <c r="A38" s="23">
        <f t="shared" si="0"/>
        <v>35</v>
      </c>
      <c r="B38" s="23" t="s">
        <v>20</v>
      </c>
      <c r="C38" s="25" t="s">
        <v>143</v>
      </c>
      <c r="D38" s="26">
        <v>610</v>
      </c>
      <c r="E38" s="285" t="s">
        <v>22</v>
      </c>
      <c r="F38" s="285"/>
      <c r="G38" s="23" t="s">
        <v>752</v>
      </c>
    </row>
    <row r="39" spans="1:7" s="28" customFormat="1" ht="15" customHeight="1" x14ac:dyDescent="0.25">
      <c r="A39" s="9">
        <f t="shared" si="0"/>
        <v>36</v>
      </c>
      <c r="B39" s="9" t="s">
        <v>84</v>
      </c>
      <c r="C39" s="14" t="s">
        <v>594</v>
      </c>
      <c r="D39" s="13">
        <v>100</v>
      </c>
      <c r="E39" s="18" t="s">
        <v>284</v>
      </c>
      <c r="F39" s="18" t="s">
        <v>595</v>
      </c>
      <c r="G39" s="9" t="s">
        <v>752</v>
      </c>
    </row>
    <row r="40" spans="1:7" s="28" customFormat="1" ht="15" customHeight="1" x14ac:dyDescent="0.25">
      <c r="A40" s="9">
        <f t="shared" si="0"/>
        <v>37</v>
      </c>
      <c r="B40" s="9" t="s">
        <v>506</v>
      </c>
      <c r="C40" s="14" t="s">
        <v>596</v>
      </c>
      <c r="D40" s="13">
        <v>80</v>
      </c>
      <c r="E40" s="18" t="s">
        <v>284</v>
      </c>
      <c r="F40" s="18" t="s">
        <v>285</v>
      </c>
      <c r="G40" s="9" t="s">
        <v>752</v>
      </c>
    </row>
    <row r="41" spans="1:7" s="28" customFormat="1" ht="15" customHeight="1" x14ac:dyDescent="0.25">
      <c r="A41" s="9">
        <f t="shared" si="0"/>
        <v>38</v>
      </c>
      <c r="B41" s="9" t="s">
        <v>20</v>
      </c>
      <c r="C41" s="14" t="s">
        <v>144</v>
      </c>
      <c r="D41" s="13">
        <v>450</v>
      </c>
      <c r="E41" s="18" t="s">
        <v>284</v>
      </c>
      <c r="F41" s="18"/>
      <c r="G41" s="9" t="s">
        <v>752</v>
      </c>
    </row>
    <row r="42" spans="1:7" s="28" customFormat="1" ht="15" customHeight="1" x14ac:dyDescent="0.25">
      <c r="A42" s="9">
        <f t="shared" si="0"/>
        <v>39</v>
      </c>
      <c r="B42" s="13" t="s">
        <v>20</v>
      </c>
      <c r="C42" s="18" t="s">
        <v>145</v>
      </c>
      <c r="D42" s="9">
        <v>300</v>
      </c>
      <c r="E42" s="8" t="s">
        <v>284</v>
      </c>
      <c r="F42" s="8" t="s">
        <v>597</v>
      </c>
      <c r="G42" s="9" t="s">
        <v>752</v>
      </c>
    </row>
    <row r="43" spans="1:7" s="28" customFormat="1" ht="15" customHeight="1" x14ac:dyDescent="0.25">
      <c r="A43" s="9">
        <f t="shared" si="0"/>
        <v>40</v>
      </c>
      <c r="B43" s="13" t="s">
        <v>20</v>
      </c>
      <c r="C43" s="18" t="s">
        <v>152</v>
      </c>
      <c r="D43" s="9">
        <v>300</v>
      </c>
      <c r="E43" s="8" t="s">
        <v>308</v>
      </c>
      <c r="F43" s="8" t="s">
        <v>597</v>
      </c>
      <c r="G43" s="9" t="s">
        <v>752</v>
      </c>
    </row>
    <row r="44" spans="1:7" s="28" customFormat="1" ht="15" customHeight="1" x14ac:dyDescent="0.25">
      <c r="A44" s="9">
        <f t="shared" si="0"/>
        <v>41</v>
      </c>
      <c r="B44" s="13" t="s">
        <v>20</v>
      </c>
      <c r="C44" s="18" t="s">
        <v>598</v>
      </c>
      <c r="D44" s="9">
        <v>170</v>
      </c>
      <c r="E44" s="8" t="s">
        <v>22</v>
      </c>
      <c r="F44" s="8" t="s">
        <v>285</v>
      </c>
      <c r="G44" s="9" t="s">
        <v>752</v>
      </c>
    </row>
    <row r="45" spans="1:7" s="28" customFormat="1" ht="15" customHeight="1" x14ac:dyDescent="0.25">
      <c r="A45" s="9">
        <f t="shared" si="0"/>
        <v>42</v>
      </c>
      <c r="B45" s="13" t="s">
        <v>20</v>
      </c>
      <c r="C45" s="18" t="s">
        <v>599</v>
      </c>
      <c r="D45" s="9">
        <v>120</v>
      </c>
      <c r="E45" s="8" t="s">
        <v>284</v>
      </c>
      <c r="F45" s="8" t="s">
        <v>285</v>
      </c>
      <c r="G45" s="9" t="s">
        <v>752</v>
      </c>
    </row>
    <row r="46" spans="1:7" s="28" customFormat="1" ht="15" customHeight="1" x14ac:dyDescent="0.25">
      <c r="A46" s="9">
        <f t="shared" si="0"/>
        <v>43</v>
      </c>
      <c r="B46" s="13" t="s">
        <v>84</v>
      </c>
      <c r="C46" s="18" t="s">
        <v>149</v>
      </c>
      <c r="D46" s="9">
        <v>100</v>
      </c>
      <c r="E46" s="8" t="s">
        <v>22</v>
      </c>
      <c r="F46" s="8"/>
      <c r="G46" s="9" t="s">
        <v>752</v>
      </c>
    </row>
    <row r="47" spans="1:7" s="28" customFormat="1" ht="15" customHeight="1" x14ac:dyDescent="0.25">
      <c r="A47" s="9">
        <f t="shared" si="0"/>
        <v>44</v>
      </c>
      <c r="B47" s="13" t="s">
        <v>20</v>
      </c>
      <c r="C47" s="18" t="s">
        <v>146</v>
      </c>
      <c r="D47" s="9">
        <v>110</v>
      </c>
      <c r="E47" s="8" t="s">
        <v>284</v>
      </c>
      <c r="F47" s="8"/>
      <c r="G47" s="9" t="s">
        <v>752</v>
      </c>
    </row>
    <row r="48" spans="1:7" s="28" customFormat="1" ht="15" customHeight="1" x14ac:dyDescent="0.25">
      <c r="A48" s="9">
        <f t="shared" si="0"/>
        <v>45</v>
      </c>
      <c r="B48" s="13" t="s">
        <v>20</v>
      </c>
      <c r="C48" s="18" t="s">
        <v>147</v>
      </c>
      <c r="D48" s="9">
        <v>140</v>
      </c>
      <c r="E48" s="8" t="s">
        <v>284</v>
      </c>
      <c r="F48" s="8"/>
      <c r="G48" s="9" t="s">
        <v>752</v>
      </c>
    </row>
    <row r="49" spans="1:7" s="28" customFormat="1" ht="15" customHeight="1" x14ac:dyDescent="0.25">
      <c r="A49" s="9">
        <f t="shared" si="0"/>
        <v>46</v>
      </c>
      <c r="B49" s="13" t="s">
        <v>20</v>
      </c>
      <c r="C49" s="18" t="s">
        <v>148</v>
      </c>
      <c r="D49" s="9">
        <v>80</v>
      </c>
      <c r="E49" s="8" t="s">
        <v>284</v>
      </c>
      <c r="F49" s="8" t="s">
        <v>285</v>
      </c>
      <c r="G49" s="9" t="s">
        <v>752</v>
      </c>
    </row>
    <row r="50" spans="1:7" s="287" customFormat="1" ht="15" customHeight="1" x14ac:dyDescent="0.25">
      <c r="A50" s="23">
        <v>47</v>
      </c>
      <c r="B50" s="26" t="s">
        <v>20</v>
      </c>
      <c r="C50" s="285" t="s">
        <v>1159</v>
      </c>
      <c r="D50" s="23">
        <v>55</v>
      </c>
      <c r="E50" s="22" t="s">
        <v>22</v>
      </c>
      <c r="F50" s="22"/>
      <c r="G50" s="23" t="s">
        <v>752</v>
      </c>
    </row>
    <row r="51" spans="1:7" s="28" customFormat="1" ht="15" customHeight="1" x14ac:dyDescent="0.25">
      <c r="A51" s="9">
        <f t="shared" si="0"/>
        <v>48</v>
      </c>
      <c r="B51" s="13" t="s">
        <v>20</v>
      </c>
      <c r="C51" s="18" t="s">
        <v>150</v>
      </c>
      <c r="D51" s="9">
        <v>130</v>
      </c>
      <c r="E51" s="8" t="s">
        <v>284</v>
      </c>
      <c r="F51" s="8"/>
      <c r="G51" s="9" t="s">
        <v>752</v>
      </c>
    </row>
    <row r="52" spans="1:7" s="28" customFormat="1" ht="15" customHeight="1" x14ac:dyDescent="0.25">
      <c r="A52" s="9">
        <f t="shared" si="0"/>
        <v>49</v>
      </c>
      <c r="B52" s="13" t="s">
        <v>20</v>
      </c>
      <c r="C52" s="14" t="s">
        <v>151</v>
      </c>
      <c r="D52" s="13">
        <v>150</v>
      </c>
      <c r="E52" s="8" t="s">
        <v>284</v>
      </c>
      <c r="F52" s="11"/>
      <c r="G52" s="9" t="s">
        <v>752</v>
      </c>
    </row>
    <row r="53" spans="1:7" s="28" customFormat="1" ht="15" customHeight="1" x14ac:dyDescent="0.25">
      <c r="A53" s="9">
        <v>50</v>
      </c>
      <c r="B53" s="132" t="s">
        <v>20</v>
      </c>
      <c r="C53" s="131" t="s">
        <v>58</v>
      </c>
      <c r="D53" s="132">
        <v>210</v>
      </c>
      <c r="E53" s="131" t="s">
        <v>284</v>
      </c>
      <c r="F53" s="131"/>
      <c r="G53" s="34" t="s">
        <v>1011</v>
      </c>
    </row>
    <row r="54" spans="1:7" s="28" customFormat="1" ht="15" customHeight="1" x14ac:dyDescent="0.25">
      <c r="A54" s="9">
        <f t="shared" si="0"/>
        <v>51</v>
      </c>
      <c r="B54" s="9" t="s">
        <v>20</v>
      </c>
      <c r="C54" s="18" t="s">
        <v>657</v>
      </c>
      <c r="D54" s="9">
        <v>350</v>
      </c>
      <c r="E54" s="18" t="s">
        <v>284</v>
      </c>
      <c r="F54" s="18" t="s">
        <v>567</v>
      </c>
      <c r="G54" s="37" t="str">
        <f t="shared" ref="G54:G76" si="1">G53</f>
        <v>PARQUE ESTORIL</v>
      </c>
    </row>
    <row r="55" spans="1:7" s="28" customFormat="1" ht="15" customHeight="1" x14ac:dyDescent="0.25">
      <c r="A55" s="9">
        <f>A54+1</f>
        <v>52</v>
      </c>
      <c r="B55" s="9" t="s">
        <v>20</v>
      </c>
      <c r="C55" s="18" t="s">
        <v>1192</v>
      </c>
      <c r="D55" s="9">
        <v>55</v>
      </c>
      <c r="E55" s="18" t="s">
        <v>284</v>
      </c>
      <c r="F55" s="18" t="s">
        <v>567</v>
      </c>
      <c r="G55" s="37" t="str">
        <f t="shared" si="1"/>
        <v>PARQUE ESTORIL</v>
      </c>
    </row>
    <row r="56" spans="1:7" s="28" customFormat="1" ht="15" customHeight="1" x14ac:dyDescent="0.25">
      <c r="A56" s="9">
        <f>A55+1</f>
        <v>53</v>
      </c>
      <c r="B56" s="9" t="s">
        <v>20</v>
      </c>
      <c r="C56" s="8" t="s">
        <v>59</v>
      </c>
      <c r="D56" s="9">
        <v>140</v>
      </c>
      <c r="E56" s="8" t="s">
        <v>284</v>
      </c>
      <c r="F56" s="18"/>
      <c r="G56" s="37" t="str">
        <f>G54</f>
        <v>PARQUE ESTORIL</v>
      </c>
    </row>
    <row r="57" spans="1:7" s="28" customFormat="1" ht="15" customHeight="1" x14ac:dyDescent="0.25">
      <c r="A57" s="9">
        <f t="shared" si="0"/>
        <v>54</v>
      </c>
      <c r="B57" s="9" t="s">
        <v>20</v>
      </c>
      <c r="C57" s="18" t="s">
        <v>60</v>
      </c>
      <c r="D57" s="9">
        <v>310</v>
      </c>
      <c r="E57" s="18" t="s">
        <v>284</v>
      </c>
      <c r="F57" s="18"/>
      <c r="G57" s="37" t="str">
        <f t="shared" si="1"/>
        <v>PARQUE ESTORIL</v>
      </c>
    </row>
    <row r="58" spans="1:7" s="28" customFormat="1" ht="15" customHeight="1" x14ac:dyDescent="0.25">
      <c r="A58" s="9">
        <f t="shared" si="0"/>
        <v>55</v>
      </c>
      <c r="B58" s="9" t="s">
        <v>20</v>
      </c>
      <c r="C58" s="8" t="s">
        <v>61</v>
      </c>
      <c r="D58" s="9">
        <v>125</v>
      </c>
      <c r="E58" s="18" t="s">
        <v>284</v>
      </c>
      <c r="F58" s="18" t="s">
        <v>567</v>
      </c>
      <c r="G58" s="37" t="str">
        <f t="shared" si="1"/>
        <v>PARQUE ESTORIL</v>
      </c>
    </row>
    <row r="59" spans="1:7" s="28" customFormat="1" ht="15" customHeight="1" x14ac:dyDescent="0.25">
      <c r="A59" s="9">
        <v>55</v>
      </c>
      <c r="B59" s="9" t="s">
        <v>20</v>
      </c>
      <c r="C59" s="11" t="s">
        <v>64</v>
      </c>
      <c r="D59" s="13">
        <v>150</v>
      </c>
      <c r="E59" s="18" t="s">
        <v>284</v>
      </c>
      <c r="F59" s="18"/>
      <c r="G59" s="37" t="str">
        <f t="shared" si="1"/>
        <v>PARQUE ESTORIL</v>
      </c>
    </row>
    <row r="60" spans="1:7" s="287" customFormat="1" ht="15" customHeight="1" x14ac:dyDescent="0.25">
      <c r="A60" s="23">
        <f t="shared" si="0"/>
        <v>56</v>
      </c>
      <c r="B60" s="23" t="s">
        <v>39</v>
      </c>
      <c r="C60" s="22" t="s">
        <v>1161</v>
      </c>
      <c r="D60" s="26">
        <v>970</v>
      </c>
      <c r="E60" s="285" t="s">
        <v>22</v>
      </c>
      <c r="F60" s="285"/>
      <c r="G60" s="302" t="str">
        <f t="shared" si="1"/>
        <v>PARQUE ESTORIL</v>
      </c>
    </row>
    <row r="61" spans="1:7" s="28" customFormat="1" ht="15" customHeight="1" x14ac:dyDescent="0.25">
      <c r="A61" s="9">
        <v>57</v>
      </c>
      <c r="B61" s="9" t="s">
        <v>20</v>
      </c>
      <c r="C61" s="11" t="s">
        <v>66</v>
      </c>
      <c r="D61" s="13">
        <v>480</v>
      </c>
      <c r="E61" s="18" t="s">
        <v>284</v>
      </c>
      <c r="F61" s="18"/>
      <c r="G61" s="37" t="s">
        <v>1011</v>
      </c>
    </row>
    <row r="62" spans="1:7" s="28" customFormat="1" ht="15" customHeight="1" x14ac:dyDescent="0.25">
      <c r="A62" s="9">
        <f t="shared" si="0"/>
        <v>58</v>
      </c>
      <c r="B62" s="9" t="s">
        <v>20</v>
      </c>
      <c r="C62" s="24" t="s">
        <v>72</v>
      </c>
      <c r="D62" s="13">
        <v>370</v>
      </c>
      <c r="E62" s="18" t="s">
        <v>284</v>
      </c>
      <c r="F62" s="18"/>
      <c r="G62" s="37" t="str">
        <f t="shared" si="1"/>
        <v>PARQUE ESTORIL</v>
      </c>
    </row>
    <row r="63" spans="1:7" s="28" customFormat="1" ht="15" customHeight="1" x14ac:dyDescent="0.25">
      <c r="A63" s="9">
        <f t="shared" si="0"/>
        <v>59</v>
      </c>
      <c r="B63" s="9" t="s">
        <v>20</v>
      </c>
      <c r="C63" s="11" t="s">
        <v>69</v>
      </c>
      <c r="D63" s="13">
        <v>350</v>
      </c>
      <c r="E63" s="18" t="s">
        <v>284</v>
      </c>
      <c r="F63" s="18" t="s">
        <v>663</v>
      </c>
      <c r="G63" s="37" t="str">
        <f t="shared" si="1"/>
        <v>PARQUE ESTORIL</v>
      </c>
    </row>
    <row r="64" spans="1:7" s="28" customFormat="1" ht="15" customHeight="1" x14ac:dyDescent="0.25">
      <c r="A64" s="9">
        <f t="shared" ref="A64:A76" si="2">A63+1</f>
        <v>60</v>
      </c>
      <c r="B64" s="9" t="s">
        <v>20</v>
      </c>
      <c r="C64" s="18" t="s">
        <v>70</v>
      </c>
      <c r="D64" s="9">
        <v>230</v>
      </c>
      <c r="E64" s="18" t="s">
        <v>284</v>
      </c>
      <c r="F64" s="18"/>
      <c r="G64" s="37" t="str">
        <f t="shared" si="1"/>
        <v>PARQUE ESTORIL</v>
      </c>
    </row>
    <row r="65" spans="1:7" s="28" customFormat="1" ht="15" customHeight="1" x14ac:dyDescent="0.25">
      <c r="A65" s="9">
        <f t="shared" si="2"/>
        <v>61</v>
      </c>
      <c r="B65" s="9" t="s">
        <v>20</v>
      </c>
      <c r="C65" s="8" t="s">
        <v>1109</v>
      </c>
      <c r="D65" s="9">
        <v>460</v>
      </c>
      <c r="E65" s="18" t="s">
        <v>284</v>
      </c>
      <c r="F65" s="8"/>
      <c r="G65" s="37" t="str">
        <f t="shared" si="1"/>
        <v>PARQUE ESTORIL</v>
      </c>
    </row>
    <row r="66" spans="1:7" s="28" customFormat="1" ht="15" customHeight="1" x14ac:dyDescent="0.25">
      <c r="A66" s="9">
        <f t="shared" si="2"/>
        <v>62</v>
      </c>
      <c r="B66" s="9" t="s">
        <v>20</v>
      </c>
      <c r="C66" s="8" t="s">
        <v>71</v>
      </c>
      <c r="D66" s="9">
        <v>200</v>
      </c>
      <c r="E66" s="18" t="s">
        <v>284</v>
      </c>
      <c r="F66" s="8"/>
      <c r="G66" s="37" t="str">
        <f t="shared" si="1"/>
        <v>PARQUE ESTORIL</v>
      </c>
    </row>
    <row r="67" spans="1:7" s="28" customFormat="1" ht="15" customHeight="1" x14ac:dyDescent="0.25">
      <c r="A67" s="9">
        <v>63</v>
      </c>
      <c r="B67" s="9" t="s">
        <v>20</v>
      </c>
      <c r="C67" s="8" t="s">
        <v>67</v>
      </c>
      <c r="D67" s="9">
        <v>360</v>
      </c>
      <c r="E67" s="18" t="s">
        <v>284</v>
      </c>
      <c r="F67" s="8"/>
      <c r="G67" s="37" t="s">
        <v>1011</v>
      </c>
    </row>
    <row r="68" spans="1:7" s="28" customFormat="1" ht="15" customHeight="1" x14ac:dyDescent="0.25">
      <c r="A68" s="9">
        <f t="shared" si="2"/>
        <v>64</v>
      </c>
      <c r="B68" s="9" t="s">
        <v>20</v>
      </c>
      <c r="C68" s="8" t="s">
        <v>73</v>
      </c>
      <c r="D68" s="9">
        <v>210</v>
      </c>
      <c r="E68" s="18" t="s">
        <v>284</v>
      </c>
      <c r="F68" s="8"/>
      <c r="G68" s="37" t="str">
        <f t="shared" si="1"/>
        <v>PARQUE ESTORIL</v>
      </c>
    </row>
    <row r="69" spans="1:7" s="28" customFormat="1" ht="15" customHeight="1" x14ac:dyDescent="0.25">
      <c r="A69" s="9">
        <f t="shared" si="2"/>
        <v>65</v>
      </c>
      <c r="B69" s="9" t="s">
        <v>20</v>
      </c>
      <c r="C69" s="8" t="s">
        <v>74</v>
      </c>
      <c r="D69" s="9">
        <v>450</v>
      </c>
      <c r="E69" s="18" t="s">
        <v>284</v>
      </c>
      <c r="F69" s="8"/>
      <c r="G69" s="37" t="str">
        <f t="shared" si="1"/>
        <v>PARQUE ESTORIL</v>
      </c>
    </row>
    <row r="70" spans="1:7" s="28" customFormat="1" ht="15" customHeight="1" x14ac:dyDescent="0.25">
      <c r="A70" s="9">
        <f t="shared" si="2"/>
        <v>66</v>
      </c>
      <c r="B70" s="9" t="s">
        <v>20</v>
      </c>
      <c r="C70" s="8" t="s">
        <v>658</v>
      </c>
      <c r="D70" s="9">
        <v>210</v>
      </c>
      <c r="E70" s="18" t="s">
        <v>284</v>
      </c>
      <c r="F70" s="8"/>
      <c r="G70" s="37" t="str">
        <f t="shared" si="1"/>
        <v>PARQUE ESTORIL</v>
      </c>
    </row>
    <row r="71" spans="1:7" s="28" customFormat="1" ht="15" customHeight="1" x14ac:dyDescent="0.25">
      <c r="A71" s="9">
        <f t="shared" si="2"/>
        <v>67</v>
      </c>
      <c r="B71" s="9" t="s">
        <v>20</v>
      </c>
      <c r="C71" s="8" t="s">
        <v>659</v>
      </c>
      <c r="D71" s="9">
        <v>230</v>
      </c>
      <c r="E71" s="18" t="s">
        <v>284</v>
      </c>
      <c r="F71" s="8"/>
      <c r="G71" s="37" t="str">
        <f t="shared" si="1"/>
        <v>PARQUE ESTORIL</v>
      </c>
    </row>
    <row r="72" spans="1:7" s="28" customFormat="1" ht="15" customHeight="1" x14ac:dyDescent="0.25">
      <c r="A72" s="9">
        <f t="shared" si="2"/>
        <v>68</v>
      </c>
      <c r="B72" s="9" t="s">
        <v>20</v>
      </c>
      <c r="C72" s="8" t="s">
        <v>660</v>
      </c>
      <c r="D72" s="9">
        <v>270</v>
      </c>
      <c r="E72" s="18" t="s">
        <v>284</v>
      </c>
      <c r="F72" s="8"/>
      <c r="G72" s="37" t="str">
        <f t="shared" si="1"/>
        <v>PARQUE ESTORIL</v>
      </c>
    </row>
    <row r="73" spans="1:7" s="28" customFormat="1" ht="15" customHeight="1" x14ac:dyDescent="0.25">
      <c r="A73" s="9">
        <f t="shared" si="2"/>
        <v>69</v>
      </c>
      <c r="B73" s="9" t="s">
        <v>20</v>
      </c>
      <c r="C73" s="8" t="s">
        <v>75</v>
      </c>
      <c r="D73" s="9">
        <v>180</v>
      </c>
      <c r="E73" s="18" t="s">
        <v>284</v>
      </c>
      <c r="F73" s="8"/>
      <c r="G73" s="37" t="str">
        <f t="shared" si="1"/>
        <v>PARQUE ESTORIL</v>
      </c>
    </row>
    <row r="74" spans="1:7" s="28" customFormat="1" ht="15" customHeight="1" x14ac:dyDescent="0.25">
      <c r="A74" s="9">
        <f t="shared" si="2"/>
        <v>70</v>
      </c>
      <c r="B74" s="9" t="s">
        <v>20</v>
      </c>
      <c r="C74" s="11" t="s">
        <v>76</v>
      </c>
      <c r="D74" s="13">
        <v>130</v>
      </c>
      <c r="E74" s="18" t="s">
        <v>284</v>
      </c>
      <c r="F74" s="11"/>
      <c r="G74" s="37" t="str">
        <f t="shared" si="1"/>
        <v>PARQUE ESTORIL</v>
      </c>
    </row>
    <row r="75" spans="1:7" s="28" customFormat="1" ht="15" customHeight="1" x14ac:dyDescent="0.25">
      <c r="A75" s="9">
        <v>71</v>
      </c>
      <c r="B75" s="9" t="s">
        <v>20</v>
      </c>
      <c r="C75" s="8" t="s">
        <v>77</v>
      </c>
      <c r="D75" s="9">
        <v>200</v>
      </c>
      <c r="E75" s="18" t="s">
        <v>284</v>
      </c>
      <c r="F75" s="11"/>
      <c r="G75" s="37" t="s">
        <v>1011</v>
      </c>
    </row>
    <row r="76" spans="1:7" s="28" customFormat="1" ht="15" customHeight="1" x14ac:dyDescent="0.25">
      <c r="A76" s="9">
        <f t="shared" si="2"/>
        <v>72</v>
      </c>
      <c r="B76" s="9" t="s">
        <v>20</v>
      </c>
      <c r="C76" s="8" t="s">
        <v>661</v>
      </c>
      <c r="D76" s="9">
        <v>210</v>
      </c>
      <c r="E76" s="18" t="s">
        <v>284</v>
      </c>
      <c r="F76" s="11"/>
      <c r="G76" s="37" t="str">
        <f t="shared" si="1"/>
        <v>PARQUE ESTORIL</v>
      </c>
    </row>
    <row r="77" spans="1:7" s="28" customFormat="1" ht="15" customHeight="1" x14ac:dyDescent="0.25">
      <c r="A77" s="129">
        <f>A76+1</f>
        <v>73</v>
      </c>
      <c r="B77" s="9" t="s">
        <v>84</v>
      </c>
      <c r="C77" s="8" t="s">
        <v>662</v>
      </c>
      <c r="D77" s="9">
        <v>300</v>
      </c>
      <c r="E77" s="18" t="s">
        <v>284</v>
      </c>
      <c r="F77" s="11"/>
      <c r="G77" s="37" t="str">
        <f>G75</f>
        <v>PARQUE ESTORIL</v>
      </c>
    </row>
    <row r="78" spans="1:7" s="28" customFormat="1" ht="15" customHeight="1" thickBot="1" x14ac:dyDescent="0.3">
      <c r="A78" s="185">
        <f>A77+1</f>
        <v>74</v>
      </c>
      <c r="B78" s="132" t="s">
        <v>57</v>
      </c>
      <c r="C78" s="131">
        <v>140</v>
      </c>
      <c r="D78" s="132">
        <v>130</v>
      </c>
      <c r="E78" s="131" t="s">
        <v>22</v>
      </c>
      <c r="F78" s="21"/>
      <c r="G78" s="34" t="str">
        <f>G76</f>
        <v>PARQUE ESTORIL</v>
      </c>
    </row>
    <row r="79" spans="1:7" s="28" customFormat="1" ht="15" customHeight="1" thickBot="1" x14ac:dyDescent="0.3">
      <c r="A79" s="364" t="str">
        <f>'ROTA 9 -  PQ 2 MENIN 3ª.5ª.sab.'!A126:C126</f>
        <v>EXTENSÃO TOTAL DAS RUAS (M)</v>
      </c>
      <c r="B79" s="365"/>
      <c r="C79" s="379"/>
      <c r="D79" s="44">
        <f>SUM(D4:D78)</f>
        <v>19785</v>
      </c>
      <c r="E79" s="380"/>
      <c r="F79" s="367"/>
      <c r="G79" s="368"/>
    </row>
    <row r="81" spans="1:4" x14ac:dyDescent="0.25">
      <c r="A81" s="85"/>
      <c r="B81" s="40" t="s">
        <v>1070</v>
      </c>
    </row>
    <row r="82" spans="1:4" x14ac:dyDescent="0.25">
      <c r="A82" s="106"/>
      <c r="B82" s="107"/>
      <c r="C82" s="107" t="s">
        <v>10</v>
      </c>
      <c r="D82" s="108" t="s">
        <v>14</v>
      </c>
    </row>
    <row r="83" spans="1:4" x14ac:dyDescent="0.25">
      <c r="A83" s="106"/>
      <c r="B83" s="107"/>
      <c r="C83" s="40" t="s">
        <v>154</v>
      </c>
      <c r="D83" s="109">
        <f>SUM(D4:D28)</f>
        <v>7985</v>
      </c>
    </row>
    <row r="84" spans="1:4" x14ac:dyDescent="0.25">
      <c r="A84" s="106"/>
      <c r="B84" s="107"/>
      <c r="C84" s="40" t="str">
        <f>G29</f>
        <v>COLINAS</v>
      </c>
      <c r="D84" s="109">
        <f>SUM(D29:D52)</f>
        <v>4520</v>
      </c>
    </row>
    <row r="85" spans="1:4" x14ac:dyDescent="0.25">
      <c r="A85" s="85"/>
      <c r="C85" s="40" t="s">
        <v>1011</v>
      </c>
      <c r="D85" s="109">
        <f>SUM(D53:D78)</f>
        <v>7280</v>
      </c>
    </row>
    <row r="86" spans="1:4" x14ac:dyDescent="0.25">
      <c r="A86" s="85"/>
      <c r="D86" s="109">
        <f>SUM(D83:D85)</f>
        <v>19785</v>
      </c>
    </row>
    <row r="87" spans="1:4" x14ac:dyDescent="0.25">
      <c r="A87" s="40"/>
      <c r="D87" s="109"/>
    </row>
    <row r="88" spans="1:4" x14ac:dyDescent="0.25">
      <c r="A88" s="40"/>
      <c r="D88" s="115"/>
    </row>
    <row r="89" spans="1:4" x14ac:dyDescent="0.25">
      <c r="A89" s="40"/>
      <c r="D89" s="115"/>
    </row>
  </sheetData>
  <mergeCells count="4">
    <mergeCell ref="A79:C79"/>
    <mergeCell ref="E79:G79"/>
    <mergeCell ref="A1:G1"/>
    <mergeCell ref="A2:G2"/>
  </mergeCells>
  <printOptions horizontalCentered="1"/>
  <pageMargins left="0.23622047244094491" right="0.23622047244094491" top="0.59055118110236227" bottom="0.19685039370078741" header="0.31496062992125984" footer="0.31496062992125984"/>
  <pageSetup paperSize="9" scale="83" fitToHeight="7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32</vt:i4>
      </vt:variant>
    </vt:vector>
  </HeadingPairs>
  <TitlesOfParts>
    <vt:vector size="50" baseType="lpstr">
      <vt:lpstr>ROTEIRO GERAL </vt:lpstr>
      <vt:lpstr>ROTA 1 - CENTRO</vt:lpstr>
      <vt:lpstr>ROTA 2 -PORTO DA ALDEI E PRAIAS</vt:lpstr>
      <vt:lpstr>ROTA 3 - PRAIA LINDA</vt:lpstr>
      <vt:lpstr>ROTA 4 - BALNEARIO  </vt:lpstr>
      <vt:lpstr>ROTA 5 - ESTACAO 3ª.5ª.Sab</vt:lpstr>
      <vt:lpstr>ROTA 6 -M DOS MILAGRES 2ª.4ª.6ª</vt:lpstr>
      <vt:lpstr>ROTA 7 - P. AMBRÓSIO  3ª.5ª.Sb</vt:lpstr>
      <vt:lpstr>ROTA 8 - COLINAS  2ª.4ª.6ª</vt:lpstr>
      <vt:lpstr>ROTA 9 -  PQ 2 MENIN 3ª.5ª.sab.</vt:lpstr>
      <vt:lpstr>ROTA 10 - DO FOGO 2ª, 4ª E 6ª</vt:lpstr>
      <vt:lpstr>ROTA 11 - ALECRIM 3ª, 5ª E SÁB</vt:lpstr>
      <vt:lpstr>ROTA 12 -SÃO MATEUS 2ª, 4ª E 6ª</vt:lpstr>
      <vt:lpstr>ROTA  13 - FLEXEIRA 3ª E 5ª</vt:lpstr>
      <vt:lpstr>ROTA 14 - COLETA HOSPITALAR</vt:lpstr>
      <vt:lpstr>PROGRAMAÇÃO COLETA</vt:lpstr>
      <vt:lpstr>DIST RSU</vt:lpstr>
      <vt:lpstr>DIST RSU dificil acesso</vt:lpstr>
      <vt:lpstr>'DIST RSU'!Area_de_impressao</vt:lpstr>
      <vt:lpstr>'DIST RSU dificil acesso'!Area_de_impressao</vt:lpstr>
      <vt:lpstr>'PROGRAMAÇÃO COLETA'!Area_de_impressao</vt:lpstr>
      <vt:lpstr>'ROTA  13 - FLEXEIRA 3ª E 5ª'!Area_de_impressao</vt:lpstr>
      <vt:lpstr>'ROTA 1 - CENTRO'!Area_de_impressao</vt:lpstr>
      <vt:lpstr>'ROTA 10 - DO FOGO 2ª, 4ª E 6ª'!Area_de_impressao</vt:lpstr>
      <vt:lpstr>'ROTA 11 - ALECRIM 3ª, 5ª E SÁB'!Area_de_impressao</vt:lpstr>
      <vt:lpstr>'ROTA 12 -SÃO MATEUS 2ª, 4ª E 6ª'!Area_de_impressao</vt:lpstr>
      <vt:lpstr>'ROTA 14 - COLETA HOSPITALAR'!Area_de_impressao</vt:lpstr>
      <vt:lpstr>'ROTA 2 -PORTO DA ALDEI E PRAIAS'!Area_de_impressao</vt:lpstr>
      <vt:lpstr>'ROTA 3 - PRAIA LINDA'!Area_de_impressao</vt:lpstr>
      <vt:lpstr>'ROTA 4 - BALNEARIO  '!Area_de_impressao</vt:lpstr>
      <vt:lpstr>'ROTA 5 - ESTACAO 3ª.5ª.Sab'!Area_de_impressao</vt:lpstr>
      <vt:lpstr>'ROTA 6 -M DOS MILAGRES 2ª.4ª.6ª'!Area_de_impressao</vt:lpstr>
      <vt:lpstr>'ROTA 7 - P. AMBRÓSIO  3ª.5ª.Sb'!Area_de_impressao</vt:lpstr>
      <vt:lpstr>'ROTA 8 - COLINAS  2ª.4ª.6ª'!Area_de_impressao</vt:lpstr>
      <vt:lpstr>'ROTA 9 -  PQ 2 MENIN 3ª.5ª.sab.'!Area_de_impressao</vt:lpstr>
      <vt:lpstr>'ROTEIRO GERAL '!Area_de_impressao</vt:lpstr>
      <vt:lpstr>'DIST RSU'!Titulos_de_impressao</vt:lpstr>
      <vt:lpstr>'PROGRAMAÇÃO COLETA'!Titulos_de_impressao</vt:lpstr>
      <vt:lpstr>'ROTA  13 - FLEXEIRA 3ª E 5ª'!Titulos_de_impressao</vt:lpstr>
      <vt:lpstr>'ROTA 10 - DO FOGO 2ª, 4ª E 6ª'!Titulos_de_impressao</vt:lpstr>
      <vt:lpstr>'ROTA 11 - ALECRIM 3ª, 5ª E SÁB'!Titulos_de_impressao</vt:lpstr>
      <vt:lpstr>'ROTA 12 -SÃO MATEUS 2ª, 4ª E 6ª'!Titulos_de_impressao</vt:lpstr>
      <vt:lpstr>'ROTA 14 - COLETA HOSPITALAR'!Titulos_de_impressao</vt:lpstr>
      <vt:lpstr>'ROTA 2 -PORTO DA ALDEI E PRAIAS'!Titulos_de_impressao</vt:lpstr>
      <vt:lpstr>'ROTA 4 - BALNEARIO  '!Titulos_de_impressao</vt:lpstr>
      <vt:lpstr>'ROTA 5 - ESTACAO 3ª.5ª.Sab'!Titulos_de_impressao</vt:lpstr>
      <vt:lpstr>'ROTA 6 -M DOS MILAGRES 2ª.4ª.6ª'!Titulos_de_impressao</vt:lpstr>
      <vt:lpstr>'ROTA 7 - P. AMBRÓSIO  3ª.5ª.Sb'!Titulos_de_impressao</vt:lpstr>
      <vt:lpstr>'ROTA 8 - COLINAS  2ª.4ª.6ª'!Titulos_de_impressao</vt:lpstr>
      <vt:lpstr>'ROTA 9 -  PQ 2 MENIN 3ª.5ª.sab.'!Titulos_de_impressao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PC1-7</dc:creator>
  <cp:lastModifiedBy>PauloCompras</cp:lastModifiedBy>
  <cp:lastPrinted>2018-08-06T15:05:16Z</cp:lastPrinted>
  <dcterms:created xsi:type="dcterms:W3CDTF">2014-10-04T10:22:24Z</dcterms:created>
  <dcterms:modified xsi:type="dcterms:W3CDTF">2019-06-14T14:38:31Z</dcterms:modified>
</cp:coreProperties>
</file>